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J:\_Consolidation team\Quarter Statements 2024\Q4\5. Financial statements\FS web\"/>
    </mc:Choice>
  </mc:AlternateContent>
  <xr:revisionPtr revIDLastSave="0" documentId="13_ncr:1_{CCAE1754-00DE-476A-92E7-B30CE2EDB936}" xr6:coauthVersionLast="47" xr6:coauthVersionMax="47" xr10:uidLastSave="{00000000-0000-0000-0000-000000000000}"/>
  <bookViews>
    <workbookView xWindow="-28920" yWindow="-120" windowWidth="29040" windowHeight="15840" tabRatio="736" activeTab="7" xr2:uid="{00000000-000D-0000-FFFF-FFFF00000000}"/>
  </bookViews>
  <sheets>
    <sheet name="Quarterly" sheetId="8" r:id="rId1"/>
    <sheet name="P&amp;L 5Y" sheetId="9" r:id="rId2"/>
    <sheet name="BS 5Y" sheetId="10" r:id="rId3"/>
    <sheet name="P&amp;L" sheetId="2" r:id="rId4"/>
    <sheet name="Comprehensive Income" sheetId="3" r:id="rId5"/>
    <sheet name="Balance Sheet" sheetId="4" r:id="rId6"/>
    <sheet name="Changes in Equity" sheetId="7" r:id="rId7"/>
    <sheet name="Cash Flow" sheetId="1" r:id="rId8"/>
  </sheets>
  <definedNames>
    <definedName name="_Fill" localSheetId="2" hidden="1">#REF!</definedName>
    <definedName name="_Fill" localSheetId="1" hidden="1">#REF!</definedName>
    <definedName name="_Fill" localSheetId="0" hidden="1">#REF!</definedName>
    <definedName name="_Fill" hidden="1">#REF!</definedName>
    <definedName name="_Key1" localSheetId="2" hidden="1">#REF!</definedName>
    <definedName name="_Key1" hidden="1">#REF!</definedName>
    <definedName name="_Order1" hidden="1">255</definedName>
    <definedName name="_Sort" localSheetId="2" hidden="1">#REF!</definedName>
    <definedName name="_Sort" localSheetId="1" hidden="1">#REF!</definedName>
    <definedName name="_Sort" localSheetId="0" hidden="1">#REF!</definedName>
    <definedName name="_Sort" hidden="1">#REF!</definedName>
    <definedName name="BAG_BC" localSheetId="1" hidden="1">#N/A</definedName>
    <definedName name="BAG_BC" localSheetId="0" hidden="1">#N/A</definedName>
    <definedName name="BAG_BC" hidden="1">#N/A</definedName>
    <definedName name="e" localSheetId="1" hidden="1">#N/A</definedName>
    <definedName name="e" localSheetId="0" hidden="1">#N/A</definedName>
    <definedName name="e" hidden="1">#N/A</definedName>
    <definedName name="mol" localSheetId="2" hidden="1">Main.SAPF4Help()</definedName>
    <definedName name="mol" localSheetId="6" hidden="1">Main.SAPF4Help()</definedName>
    <definedName name="mol" localSheetId="1" hidden="1">Main.SAPF4Help()</definedName>
    <definedName name="mol" localSheetId="0" hidden="1">Main.SAPF4Help()</definedName>
    <definedName name="mol" hidden="1">Main.SAPF4Help()</definedName>
    <definedName name="moli" hidden="1">Main.SAPF4Help()</definedName>
    <definedName name="_xlnm.Print_Area" localSheetId="5">'Balance Sheet'!$A$1:$H$44</definedName>
    <definedName name="_xlnm.Print_Area" localSheetId="2">'BS 5Y'!$A$1:$L$44</definedName>
    <definedName name="_xlnm.Print_Area" localSheetId="7">'Cash Flow'!$A$1:$G$57</definedName>
    <definedName name="_xlnm.Print_Area" localSheetId="6">'Changes in Equity'!$A$1:$W$36</definedName>
    <definedName name="_xlnm.Print_Area" localSheetId="4">'Comprehensive Income'!$A$1:$G$34</definedName>
    <definedName name="_xlnm.Print_Area" localSheetId="3">'P&amp;L'!$A$1:$H$36</definedName>
    <definedName name="_xlnm.Print_Area" localSheetId="1">'P&amp;L 5Y'!$A$1:$L$55</definedName>
    <definedName name="_xlnm.Print_Area" localSheetId="0">Quarterly!$A$1:$L$28</definedName>
    <definedName name="_xlnm.Print_Area">#REF!</definedName>
    <definedName name="SAPFuncF4Help" localSheetId="2" hidden="1">Main.SAPF4Help()</definedName>
    <definedName name="SAPFuncF4Help" localSheetId="6" hidden="1">Main.SAPF4Help()</definedName>
    <definedName name="SAPFuncF4Help" localSheetId="1" hidden="1">Main.SAPF4Help()</definedName>
    <definedName name="SAPFuncF4Help" localSheetId="0" hidden="1">Main.SAPF4Help()</definedName>
    <definedName name="SAPFuncF4Help" hidden="1">Main.SAPF4Help()</definedName>
    <definedName name="SC_Currency" localSheetId="2">OFFSET(#REF!,0,0,COUNTA(#REF!),1)</definedName>
    <definedName name="SC_Currency" localSheetId="1">OFFSET(#REF!,0,0,COUNTA(#REF!),1)</definedName>
    <definedName name="SC_Currency" localSheetId="0">OFFSET(#REF!,0,0,COUNTA(#REF!),1)</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26" i="7" l="1"/>
  <c r="K10" i="9"/>
  <c r="K12" i="9" s="1"/>
  <c r="K14" i="9" s="1"/>
  <c r="I10" i="9"/>
  <c r="I12" i="9" s="1"/>
  <c r="I14" i="9" s="1"/>
  <c r="G10" i="9"/>
  <c r="G12" i="9" s="1"/>
  <c r="G14" i="9" s="1"/>
  <c r="E10" i="9"/>
  <c r="E12" i="9" s="1"/>
  <c r="E14" i="9" s="1"/>
  <c r="V9" i="7"/>
  <c r="U32" i="7"/>
  <c r="E32" i="7"/>
  <c r="G32" i="7"/>
  <c r="I32" i="7"/>
  <c r="K32" i="7"/>
  <c r="M32" i="7"/>
  <c r="O32" i="7"/>
  <c r="Q32" i="7"/>
  <c r="S32" i="7"/>
  <c r="D25" i="7"/>
  <c r="V15" i="7"/>
  <c r="L15" i="8"/>
  <c r="L17" i="8" s="1"/>
  <c r="K15" i="8"/>
  <c r="K17" i="8" s="1"/>
  <c r="J15" i="8"/>
  <c r="J17" i="8" s="1"/>
  <c r="I15" i="8"/>
  <c r="I17" i="8" s="1"/>
  <c r="H16" i="8"/>
  <c r="H13" i="8"/>
  <c r="H12" i="8"/>
  <c r="H9" i="8"/>
  <c r="H8" i="8"/>
  <c r="H15" i="8" l="1"/>
  <c r="H17" i="8"/>
  <c r="K42" i="10"/>
  <c r="K37" i="10"/>
  <c r="K30" i="10"/>
  <c r="K20" i="10"/>
  <c r="K14" i="10"/>
  <c r="K21" i="10" s="1"/>
  <c r="I42" i="10"/>
  <c r="I37" i="10"/>
  <c r="I30" i="10"/>
  <c r="I20" i="10"/>
  <c r="I14" i="10"/>
  <c r="G42" i="10"/>
  <c r="G37" i="10"/>
  <c r="G30" i="10"/>
  <c r="G20" i="10"/>
  <c r="G14" i="10"/>
  <c r="E42" i="10"/>
  <c r="E37" i="10"/>
  <c r="E30" i="10"/>
  <c r="E20" i="10"/>
  <c r="E14" i="10"/>
  <c r="C10" i="9"/>
  <c r="C12" i="9" s="1"/>
  <c r="C14" i="9" s="1"/>
  <c r="C42" i="10"/>
  <c r="C37" i="10"/>
  <c r="C30" i="10"/>
  <c r="C20" i="10"/>
  <c r="C14" i="10"/>
  <c r="C16" i="8"/>
  <c r="G15" i="8"/>
  <c r="G17" i="8" s="1"/>
  <c r="F15" i="8"/>
  <c r="F17" i="8" s="1"/>
  <c r="E15" i="8"/>
  <c r="E17" i="8" s="1"/>
  <c r="D15" i="8"/>
  <c r="D17" i="8" s="1"/>
  <c r="C13" i="8"/>
  <c r="C12" i="8"/>
  <c r="C9" i="8"/>
  <c r="C8" i="8"/>
  <c r="E21" i="10" l="1"/>
  <c r="I38" i="10"/>
  <c r="I43" i="10" s="1"/>
  <c r="G21" i="10"/>
  <c r="K38" i="10"/>
  <c r="K43" i="10" s="1"/>
  <c r="E38" i="10"/>
  <c r="E43" i="10" s="1"/>
  <c r="C38" i="10"/>
  <c r="C43" i="10" s="1"/>
  <c r="I21" i="10"/>
  <c r="G38" i="10"/>
  <c r="G43" i="10" s="1"/>
  <c r="C21" i="10"/>
  <c r="C15" i="8"/>
  <c r="C17" i="8"/>
  <c r="V17" i="7" l="1"/>
  <c r="V16" i="7"/>
  <c r="E9" i="2"/>
  <c r="G14" i="4"/>
  <c r="V19" i="7" l="1"/>
  <c r="V18" i="7"/>
  <c r="F29" i="3"/>
  <c r="D29" i="3"/>
  <c r="G30" i="2"/>
  <c r="E30" i="2"/>
  <c r="G29" i="2"/>
  <c r="E29" i="2"/>
  <c r="E42" i="1"/>
  <c r="V28" i="7"/>
  <c r="V29" i="7"/>
  <c r="V30" i="7"/>
  <c r="E16" i="2" l="1"/>
  <c r="E14" i="4" l="1"/>
  <c r="E19" i="2" l="1"/>
  <c r="E21" i="2" s="1"/>
  <c r="E23" i="2" s="1"/>
  <c r="G9" i="2" l="1"/>
  <c r="G16" i="2" s="1"/>
  <c r="G19" i="2" s="1"/>
  <c r="G21" i="2" s="1"/>
  <c r="G23" i="2" s="1"/>
  <c r="V27" i="7" l="1"/>
  <c r="V31" i="7" l="1"/>
  <c r="V24" i="7"/>
  <c r="V23" i="7"/>
  <c r="V20" i="7"/>
  <c r="V14" i="7"/>
  <c r="V12" i="7"/>
  <c r="V11" i="7"/>
  <c r="V25" i="7" l="1"/>
  <c r="F14" i="3"/>
  <c r="F25" i="3" s="1"/>
  <c r="D14" i="3"/>
  <c r="D24" i="3" s="1"/>
  <c r="D25" i="3" s="1"/>
  <c r="F38" i="1" l="1"/>
  <c r="D38" i="1"/>
  <c r="F26" i="1"/>
  <c r="F28" i="1" s="1"/>
  <c r="D26" i="1"/>
  <c r="D28" i="1" s="1"/>
  <c r="F18" i="1"/>
  <c r="D18" i="1"/>
  <c r="T25" i="7"/>
  <c r="R25" i="7"/>
  <c r="P25" i="7"/>
  <c r="N25" i="7"/>
  <c r="L25" i="7"/>
  <c r="J25" i="7"/>
  <c r="H25" i="7"/>
  <c r="F25" i="7"/>
  <c r="V13" i="7"/>
  <c r="T13" i="7"/>
  <c r="T21" i="7" s="1"/>
  <c r="R13" i="7"/>
  <c r="R21" i="7" s="1"/>
  <c r="P13" i="7"/>
  <c r="P21" i="7" s="1"/>
  <c r="N13" i="7"/>
  <c r="N21" i="7" s="1"/>
  <c r="L13" i="7"/>
  <c r="L21" i="7" s="1"/>
  <c r="J13" i="7"/>
  <c r="J21" i="7" s="1"/>
  <c r="H13" i="7"/>
  <c r="H21" i="7" s="1"/>
  <c r="F13" i="7"/>
  <c r="F21" i="7" s="1"/>
  <c r="D13" i="7"/>
  <c r="D21" i="7" s="1"/>
  <c r="D32" i="7" s="1"/>
  <c r="E36" i="4"/>
  <c r="E29" i="4"/>
  <c r="E20" i="4"/>
  <c r="E21" i="4" s="1"/>
  <c r="F32" i="7" l="1"/>
  <c r="H32" i="7"/>
  <c r="T32" i="7"/>
  <c r="J32" i="7"/>
  <c r="P32" i="7"/>
  <c r="L32" i="7"/>
  <c r="V21" i="7"/>
  <c r="V32" i="7" s="1"/>
  <c r="N32" i="7"/>
  <c r="R32" i="7"/>
  <c r="D42" i="1"/>
  <c r="F20" i="1"/>
  <c r="F42" i="1"/>
  <c r="F44" i="1" s="1"/>
  <c r="D20" i="1"/>
  <c r="F40" i="1"/>
  <c r="D40" i="1"/>
  <c r="E37" i="4"/>
  <c r="E40" i="4" s="1"/>
  <c r="G36" i="4"/>
  <c r="G29" i="4"/>
  <c r="G20" i="4"/>
  <c r="G21" i="4" s="1"/>
  <c r="G37" i="4" l="1"/>
  <c r="G40" i="4" s="1"/>
</calcChain>
</file>

<file path=xl/sharedStrings.xml><?xml version="1.0" encoding="utf-8"?>
<sst xmlns="http://schemas.openxmlformats.org/spreadsheetml/2006/main" count="354" uniqueCount="233">
  <si>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</si>
  <si>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</si>
  <si>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</si>
  <si>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</si>
  <si>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</si>
  <si>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</si>
  <si>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</si>
  <si>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</si>
  <si>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</si>
  <si>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</si>
  <si>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</si>
  <si>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</si>
  <si>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</si>
  <si>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</si>
  <si>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</si>
  <si>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</si>
  <si>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</si>
  <si>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</si>
  <si>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</si>
  <si>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</si>
  <si>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</si>
  <si>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</si>
  <si>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</si>
  <si>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</si>
  <si>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EBIT</t>
  </si>
  <si>
    <t>Financing expense</t>
  </si>
  <si>
    <t>Financing income</t>
  </si>
  <si>
    <t>EBT</t>
  </si>
  <si>
    <t>CONSOLIDATED STATEMENTS OF COMPREHENSIVE INCOME</t>
  </si>
  <si>
    <t>OCI</t>
  </si>
  <si>
    <t>Items that may be reclassified to net income</t>
  </si>
  <si>
    <t>CCTD</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</si>
  <si>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</si>
  <si>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</si>
  <si>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</si>
  <si>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</si>
  <si>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</si>
  <si>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</si>
  <si>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</si>
  <si>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</si>
  <si>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</si>
  <si>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</si>
  <si>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</si>
  <si>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</si>
  <si>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</si>
  <si>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</si>
  <si>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</si>
  <si>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</si>
  <si>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</si>
  <si>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</si>
  <si>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</si>
  <si>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</si>
  <si>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</si>
  <si>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</si>
  <si>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Commitments and contingencies</t>
  </si>
  <si>
    <t>CONSOLIDATED STATEMENTS OF CHANGES IN EQUITY</t>
  </si>
  <si>
    <t>Share capital</t>
  </si>
  <si>
    <t>Accumulated OCI</t>
  </si>
  <si>
    <t>Contributed surplus</t>
  </si>
  <si>
    <t>Cash flow hedges</t>
  </si>
  <si>
    <t>Equity (deficit)</t>
  </si>
  <si>
    <t>Contract assets</t>
  </si>
  <si>
    <t>Contract liabilities</t>
  </si>
  <si>
    <t xml:space="preserve">Share-based expense </t>
  </si>
  <si>
    <t>FVOCI equity instruments</t>
  </si>
  <si>
    <t>FVOCI</t>
  </si>
  <si>
    <t>Dividends paid - Preferred shares</t>
  </si>
  <si>
    <t>Total equity (deficit)</t>
  </si>
  <si>
    <t>Net income (loss)</t>
  </si>
  <si>
    <t>Other financial liabilities</t>
  </si>
  <si>
    <t>Other liabilities</t>
  </si>
  <si>
    <t>Cash flows from operating activities - total</t>
  </si>
  <si>
    <t>Cash flows from operating activities - continuing operations</t>
  </si>
  <si>
    <t xml:space="preserve">Cash flows from investing activities - total </t>
  </si>
  <si>
    <t>Cash flows from investing activities - continuing operations</t>
  </si>
  <si>
    <t>Cash flows from financing activities - total</t>
  </si>
  <si>
    <t>Cash flows from financing activities - continuing operations</t>
  </si>
  <si>
    <t>Total comprehensive income (loss)</t>
  </si>
  <si>
    <r>
      <t>Cash flows from operating activities - discontinued operations</t>
    </r>
    <r>
      <rPr>
        <vertAlign val="superscript"/>
        <sz val="9"/>
        <color rgb="FF000000"/>
        <rFont val="Arial"/>
        <family val="2"/>
      </rPr>
      <t>(1)</t>
    </r>
  </si>
  <si>
    <t>Changes to restricted cash</t>
  </si>
  <si>
    <r>
      <t>Cash flows from investing activities - discontinued operations</t>
    </r>
    <r>
      <rPr>
        <vertAlign val="superscript"/>
        <sz val="9"/>
        <color rgb="FF000000"/>
        <rFont val="Arial"/>
        <family val="2"/>
      </rPr>
      <t>(1)</t>
    </r>
  </si>
  <si>
    <r>
      <t>Cash flows from financing activities - discontinued operations</t>
    </r>
    <r>
      <rPr>
        <vertAlign val="superscript"/>
        <sz val="9"/>
        <color rgb="FF000000"/>
        <rFont val="Arial"/>
        <family val="2"/>
      </rPr>
      <t>(1)</t>
    </r>
  </si>
  <si>
    <t>Net income (loss) from continuing operations</t>
  </si>
  <si>
    <t>Net gain (loss) on derivative financial instruments</t>
  </si>
  <si>
    <t>Net proceeds from issuance of long-term debt</t>
  </si>
  <si>
    <t xml:space="preserve"> </t>
  </si>
  <si>
    <t>Income taxes (recovery)</t>
  </si>
  <si>
    <t>EPS (in dollars)</t>
  </si>
  <si>
    <t>Warrants</t>
  </si>
  <si>
    <t>Deferred income taxes (recovery)</t>
  </si>
  <si>
    <t xml:space="preserve">                    </t>
  </si>
  <si>
    <t>(1)</t>
  </si>
  <si>
    <t>FVOCI financial assets</t>
  </si>
  <si>
    <t>Net change in cash flow hedges</t>
  </si>
  <si>
    <t>Net unrealized gain (loss)</t>
  </si>
  <si>
    <t>Net investments in foreign operations</t>
  </si>
  <si>
    <t>Remeasurement of defined benefit plans</t>
  </si>
  <si>
    <t>Common
shares</t>
  </si>
  <si>
    <t>Preferred
shares</t>
  </si>
  <si>
    <t>Options exercised</t>
  </si>
  <si>
    <t>Share-based expense</t>
  </si>
  <si>
    <t>Retained earnings 
(deficit)</t>
  </si>
  <si>
    <t>Other
retained earnings
(deficit)</t>
  </si>
  <si>
    <t>Net income</t>
  </si>
  <si>
    <t>Issuance of Class B shares</t>
  </si>
  <si>
    <t>Income taxes recovery (expense)</t>
  </si>
  <si>
    <t>As at January 1, 2023</t>
  </si>
  <si>
    <t>As at December 31, 2023</t>
  </si>
  <si>
    <t>Effect of exchange rates on cash and cash equivalents</t>
  </si>
  <si>
    <t>(2)</t>
  </si>
  <si>
    <t>(3)</t>
  </si>
  <si>
    <t>(4)</t>
  </si>
  <si>
    <r>
      <t>Shares purchased - PSU/RSU plans</t>
    </r>
    <r>
      <rPr>
        <vertAlign val="superscript"/>
        <sz val="9"/>
        <color rgb="FF000000"/>
        <rFont val="Arial"/>
        <family val="2"/>
      </rPr>
      <t>(1)</t>
    </r>
  </si>
  <si>
    <r>
      <t>Expiration of warrants</t>
    </r>
    <r>
      <rPr>
        <vertAlign val="superscript"/>
        <sz val="9"/>
        <color rgb="FF000000"/>
        <rFont val="Arial"/>
        <family val="2"/>
      </rPr>
      <t>(2)</t>
    </r>
  </si>
  <si>
    <t>Cancellation of Class B shares</t>
  </si>
  <si>
    <t>Impairment charges on intangible assets</t>
  </si>
  <si>
    <t>Purchase of Class B shares held in trust under the PSU and RSU plans</t>
  </si>
  <si>
    <t>Repurchase of Class B shares</t>
  </si>
  <si>
    <t>Continuing operations - basic</t>
  </si>
  <si>
    <t>Continuing operations - diluted</t>
  </si>
  <si>
    <t>Total basic</t>
  </si>
  <si>
    <t>Net realized gain (loss)</t>
  </si>
  <si>
    <t>Continuing operations</t>
  </si>
  <si>
    <t>Dividends - preferred shares, including taxes</t>
  </si>
  <si>
    <t>Losses on repayment of long-term debt</t>
  </si>
  <si>
    <t>Total diluted</t>
  </si>
  <si>
    <t>Shares distributed - PSU/RSU plans</t>
  </si>
  <si>
    <t xml:space="preserve">                                                                                                                                                                                                                                                                                                                                                                                                                                                                                                                                                                                                                                                                                                                                                                                                                                                                                                                                                                                                                                                                                                                                                                                                                                                                                                                                                                                                                                                                                                                                                                                                                                                                                                                                                                                                                                                                                                                                                                                                                                                                                                                                                                                                                                                                                                                                                                                                                                                                                                                                                                                                                                                                                                                                                                                                                                                                                                                                                                                                                                                                                                                                                                                                                                                                                                                                                                                                                                                                                                                                                                                                                                                                                                                                                                                                                                                                                                                                                                                                                                                                                                                                                                                                                                                                                                                                                                                                                                                                                                                                                                                                                                                                                                                                                                                                                                                                                                                                                                                                                                                                                                                                                                                                                                                                                                                                                                                                                                                                                                                                                                                                                                                                                                                                                                                                                                                                                                                                                                                                                                                                                                                                                                                                                                                                                                                                                                                                                                                                                                                                                                                                                                                                                                                                                                                                                                                                                                                                                                                                                                                                                                                                                                                                                                                                                                                                                                                                                                                                                                                                                                                                                                                                                                                                                                                                                                                                                                                                                                                                                                                                                                                                                                                                                                                                                                                                                                                                                                                                                                                                                                                                                                                                                                                                                                                                                                                                                                                                                                                                                                                                                                                                                                                                                                                                                                                                                                                                                                                                                                                                                                                                                                                                                                                                                                                                                                                                                                                                                                                                                                                                                                                                                                                                                                                                                                                                                                                                                                                                                                                                                                                                                                                                                                                                                                                                                                                                                                                                                                                                                                                                                                                                                                                                                                                                                                                                                                                                                                                                                                                                                                                                                                                                                                                                                                                                                                                                                                                                                                                                                                                                                                                                                                                                                                                                                                                                                                                                                                                                                                                                                                                                                                                                                                                                                                                                                                                                                                                                                                                                                                                                                                                                                                                                                                                                                                                                                                                                                                                                                                                                                                                                                                                                                                                                                                                                                                                                                                                                                                                                                                                                                                                                                                                                                                                                                                                                                                                                                                                                                                                                                                                                                                                                                                                                                                                                                                                                                                                                                                                                                                                                                                                                                                                                                                                                                                                                                                                                                                                                                                                                                                                                                                                                                                                                                                                                                                                                                                                                                                                                                                                                                                                                                                                                                                                                                                                                                                                                                                                                                                                                                                                                                                                                                                                                                                                                                                                                                                                                                                                                                                                                                                                                                                                                                                                                                                                                                                                                                                                                                                                                                                                                                                                                                                                                                                                                                                                                                                                                                                                                                                                                                                                                                                                                                                                                                                                                                                                                                                                                                                                                                                                                                                                                                                                                                                                                                                                                                                                                                                                                                                                                                                                                                                                                                                                                                                                                                                                                                                                                                                                                                                                                                                                                                                                                                                                                                                                                                                                                                                                                                                                                                                                                                                                                                                                                                                                                                                                                                                                                                                                                                                                                                                                                                                                                                                                                                                                                                                                                                                                                                                                                                                                                                                                                                                                                                                                                                                                                                                                                                                                                                                                                                                                                                                                                                                                                                                                                                                                                                                                                                                                                                                                                                                                                                                                                                                                                                                                                                                                                                                                                                                                                                                                                                                                                                                                                                                                                                                                                                                                                                                                                                                                                                                                                                                                                                                                                                                                                                                                                                                                                                                                                                                                                                                                                                                                                                                                                                                                                                                                                                                                                                                                                                                                                                                                                                                                                                                                                                                                                                                                                                                                                                                                                                                                                                                                                                                                                                                                                                                                                                                                                                                                                                                                                                                                                                                                                                                                                                                                                                                                                                                                                                                                                                                                                                                                                                                                                                                                                                                                                                                                                                                                                                                                                                                                                                                                                                                                                                                                                                                                                                                                                                                                                                                                                                                                                                                                                                                                                                                                                                                                                                                                                                                                                                                                                                                                                                                                                                                                                                                                                                                                                                                                                                                                                                                                                                                                                                                                                                                                                                                                                                                                                                                                                                                                                                                                                                                                                                                                                                                                                                                                                                                                                                                                                                                                                                                                                                                                                                                                                                                                                                                                                                                                                                                                                                                                                                                                                                                                                                                                                                                                                                                                                                                                                                                                                                                                                                                                                                                                                                                                                                                                                                                                                                                                                                                                                                                                                                                                                                                                                                                                                                                                                                                                                                                                                                                                                                                                                                                                                                                                                                                                                                                                                                                                                                                                                                                                                                                                                                                                                                                                                                                                                                                                                                                                                                                                                                                                                                                                                                                                                                                                                                                                                                                                                                                                                                                                                                                                                                                                                                                                                                                                                                                                                                                                                                                                                                                                                                                                                                                                                                                                                                                                                                                                                                                                                                                                                                                                                                                                                                                                                                                                                                                                                                                                                                                                                                                                                                                                                                                                                                                                               </t>
  </si>
  <si>
    <t xml:space="preserve">Sale of investments in securities </t>
  </si>
  <si>
    <t>Remeasurement
gains
(losses)</t>
  </si>
  <si>
    <t>QUARTERLY DATA (UNAUDITED)</t>
  </si>
  <si>
    <t>(the quarterly data has been prepared in accordance with IAS 34, Interim financial reporting, except market price ranges)</t>
  </si>
  <si>
    <t>Fiscal years</t>
  </si>
  <si>
    <t>Total</t>
  </si>
  <si>
    <t xml:space="preserve">Fourth
quarter </t>
  </si>
  <si>
    <t>Third 
quarter</t>
  </si>
  <si>
    <t>Second 
quarter</t>
  </si>
  <si>
    <t>First 
quarter</t>
  </si>
  <si>
    <r>
      <t>Financing expense</t>
    </r>
    <r>
      <rPr>
        <vertAlign val="superscript"/>
        <sz val="9"/>
        <rFont val="Arial"/>
        <family val="2"/>
      </rPr>
      <t>(1)</t>
    </r>
  </si>
  <si>
    <r>
      <t>Financing income</t>
    </r>
    <r>
      <rPr>
        <vertAlign val="superscript"/>
        <sz val="9"/>
        <rFont val="Arial"/>
        <family val="2"/>
      </rPr>
      <t>(1)</t>
    </r>
  </si>
  <si>
    <t xml:space="preserve">Net income (loss) </t>
  </si>
  <si>
    <t xml:space="preserve">Continuing operations - basic </t>
  </si>
  <si>
    <t>Market price range of Class B Subordinate Voting Shares (in Canadian dollars)</t>
  </si>
  <si>
    <t>High</t>
  </si>
  <si>
    <t>Low</t>
  </si>
  <si>
    <t>HISTORICAL FINANCIAL SUMMARY</t>
  </si>
  <si>
    <t>(in millions of U.S. dollars, except per share amounts and number of common shares)</t>
  </si>
  <si>
    <t>For the fiscal years ended December 31</t>
  </si>
  <si>
    <r>
      <t>Net income (loss) from discontinued operations</t>
    </r>
    <r>
      <rPr>
        <vertAlign val="superscript"/>
        <sz val="9"/>
        <rFont val="Arial"/>
        <family val="2"/>
      </rPr>
      <t>(1)</t>
    </r>
  </si>
  <si>
    <t>Attributable to</t>
  </si>
  <si>
    <t>Equity holders of Bombardier Inc.</t>
  </si>
  <si>
    <t>NCI</t>
  </si>
  <si>
    <t>General information</t>
  </si>
  <si>
    <t>Export revenues from Canada</t>
  </si>
  <si>
    <t>Amortization</t>
  </si>
  <si>
    <t>Dividend per common share (in Canadian dollars)</t>
  </si>
  <si>
    <t xml:space="preserve">  Class A</t>
  </si>
  <si>
    <t xml:space="preserve">  Class B Subordinate Voting</t>
  </si>
  <si>
    <t>Dividend per preferred share (in Canadian dollars)</t>
  </si>
  <si>
    <t xml:space="preserve">  Series 2</t>
  </si>
  <si>
    <t xml:space="preserve">  Series 3</t>
  </si>
  <si>
    <t xml:space="preserve">  Series 4</t>
  </si>
  <si>
    <t>Market price ranges (in Canadian dollars)</t>
  </si>
  <si>
    <t>Class A Shares</t>
  </si>
  <si>
    <t xml:space="preserve">  High</t>
  </si>
  <si>
    <t xml:space="preserve">  Low</t>
  </si>
  <si>
    <t xml:space="preserve">  Close</t>
  </si>
  <si>
    <t>Class B Subordinate Voting Shares</t>
  </si>
  <si>
    <t>As at  December 31</t>
  </si>
  <si>
    <t>Number of common shares (in millions)</t>
  </si>
  <si>
    <t>Book value per common share (in dollars)</t>
  </si>
  <si>
    <t>HISTORICAL FINANCIAL SUMMARY (CONTINUED)</t>
  </si>
  <si>
    <t xml:space="preserve">As at December 31 </t>
  </si>
  <si>
    <t>Assets held for sale</t>
  </si>
  <si>
    <t xml:space="preserve">Deferred income taxes </t>
  </si>
  <si>
    <t>Current portion of long-term debt</t>
  </si>
  <si>
    <t xml:space="preserve">Other liabilities </t>
  </si>
  <si>
    <t xml:space="preserve">Liabilities directly associated with assets held for sale </t>
  </si>
  <si>
    <t>Attributable to NCI</t>
  </si>
  <si>
    <t>The amounts presented on a yearly basis may not correspond to the sum of the four quarters as certain share repurchases and dilutive potential shares on an interim basis may not be applicable on an annual basis.</t>
  </si>
  <si>
    <t>The amounts presented on a yearly basis may not correspond to the sum of the four quarters as certain reclassifications to quarterly figures to or from financing income and financing expense may be required on a cumulative basis.</t>
  </si>
  <si>
    <t>Non-GAAP financial measure. A non-GAAP financial measure is not a standardized financial measure under the financial reporting framework used to prepare our financial statements and might not be comparable to similar financial measures used by other issuers. Refer to the Non-GAAP and other financial measures section of this MD&amp;A for definitions of these metrics and reconciliations to the most comparable IFRS measures.</t>
  </si>
  <si>
    <t>Non-GAAP financial ratio. A non-GAAP financial ratio is not a standardized financial measure under the financial reporting framework used to prepare our financial statements and might not be comparable to similar financial measures used by other issuers. Refer to the Non-GAAP and other financial measures section of this MD&amp;A for definitions of these metrics and reconciliations to the most comparable IFRS measures.</t>
  </si>
  <si>
    <t>Includes Transportation.</t>
  </si>
  <si>
    <t>As per the consolidated statement of cash flows of our Consolidated financial statements.</t>
  </si>
  <si>
    <t>Other expense (income)</t>
  </si>
  <si>
    <r>
      <t>Restructuring charges (reversals)</t>
    </r>
    <r>
      <rPr>
        <vertAlign val="superscript"/>
        <sz val="9"/>
        <color rgb="FF000000"/>
        <rFont val="Arial"/>
        <family val="2"/>
      </rPr>
      <t>(1)</t>
    </r>
  </si>
  <si>
    <r>
      <t>Loss (gain) related to disposal of business</t>
    </r>
    <r>
      <rPr>
        <vertAlign val="superscript"/>
        <sz val="9"/>
        <color rgb="FF000000"/>
        <rFont val="Arial"/>
        <family val="2"/>
      </rPr>
      <t>(2)</t>
    </r>
  </si>
  <si>
    <r>
      <t>Impairment and program termination (reversals)</t>
    </r>
    <r>
      <rPr>
        <vertAlign val="superscript"/>
        <sz val="9"/>
        <color rgb="FF000000"/>
        <rFont val="Arial"/>
        <family val="2"/>
      </rPr>
      <t>(3)</t>
    </r>
  </si>
  <si>
    <r>
      <t>Net income (loss) from discontinued operations</t>
    </r>
    <r>
      <rPr>
        <vertAlign val="superscript"/>
        <sz val="9"/>
        <color rgb="FF000000"/>
        <rFont val="Arial"/>
        <family val="2"/>
      </rPr>
      <t>(4)</t>
    </r>
  </si>
  <si>
    <r>
      <t>Discontinued operations - basic</t>
    </r>
    <r>
      <rPr>
        <vertAlign val="superscript"/>
        <sz val="9"/>
        <color rgb="FF000000"/>
        <rFont val="Arial"/>
        <family val="2"/>
      </rPr>
      <t>(4)</t>
    </r>
  </si>
  <si>
    <r>
      <t>Discontinued operations - diluted</t>
    </r>
    <r>
      <rPr>
        <vertAlign val="superscript"/>
        <sz val="9"/>
        <color rgb="FF000000"/>
        <rFont val="Arial"/>
        <family val="2"/>
      </rPr>
      <t>(4)</t>
    </r>
  </si>
  <si>
    <t>Includes changes in provisions related to past divestitures.</t>
  </si>
  <si>
    <t>Includes impairment or reversal of impairment of PP&amp;E and intangible assets, as well as provisions related to program termination or their related reversal, if any. For fiscal year 2023, includes impairment of $85 million related to an aircraft product upgrade, started in 2018 and paused in 2020.</t>
  </si>
  <si>
    <r>
      <t>Reclassification to income or to the related non-financial asset</t>
    </r>
    <r>
      <rPr>
        <vertAlign val="superscript"/>
        <sz val="9"/>
        <color rgb="FF000000"/>
        <rFont val="Arial"/>
        <family val="2"/>
      </rPr>
      <t>(1)(2)</t>
    </r>
  </si>
  <si>
    <r>
      <t>Discontinued operations</t>
    </r>
    <r>
      <rPr>
        <vertAlign val="superscript"/>
        <sz val="9"/>
        <color rgb="FF000000"/>
        <rFont val="Arial"/>
        <family val="2"/>
      </rPr>
      <t>(3)</t>
    </r>
  </si>
  <si>
    <t>For the fiscal years endend</t>
  </si>
  <si>
    <t>The notes are an integral part of these consolidated financial statements.</t>
  </si>
  <si>
    <t>In February 2023, 4 million of warrants held by CDPQ expired. Refer to Note 28 - Share capital.</t>
  </si>
  <si>
    <r>
      <t>Net income (loss) from discontinued operations</t>
    </r>
    <r>
      <rPr>
        <vertAlign val="superscript"/>
        <sz val="9"/>
        <color rgb="FF000000"/>
        <rFont val="Arial"/>
        <family val="2"/>
      </rPr>
      <t>(1)</t>
    </r>
  </si>
  <si>
    <r>
      <t>Payments of lease liabilities</t>
    </r>
    <r>
      <rPr>
        <vertAlign val="superscript"/>
        <sz val="9"/>
        <color rgb="FF000000"/>
        <rFont val="Arial"/>
        <family val="2"/>
      </rPr>
      <t>(2)</t>
    </r>
  </si>
  <si>
    <t>Cash and cash equivalents at beginning of year</t>
  </si>
  <si>
    <t>Cash and cash equivalents at end of year</t>
  </si>
  <si>
    <r>
      <t>Supplemental information</t>
    </r>
    <r>
      <rPr>
        <b/>
        <vertAlign val="superscript"/>
        <sz val="9"/>
        <color rgb="FF000000"/>
        <rFont val="Arial"/>
        <family val="2"/>
      </rPr>
      <t>(3)(4)</t>
    </r>
  </si>
  <si>
    <t>Discontinued operations are related to the sale of the Transportation business. The expenses recorded in discontinued operations for fiscal year 2023 principally relate to change in estimates of a provision for professional fees.</t>
  </si>
  <si>
    <t>Interest paid comprises interest on long-term debt excluding up-front costs paid related to the negotiation of debts or credit facilities, interest paid on lease liabilities and interest paid on extended payment terms for trade payables. Interest received comprises interest received related to cash and cash equivalents and investments in securities.</t>
  </si>
  <si>
    <t>Includes severance charges or related reversal, as well as curtailment losses (gains), if any.</t>
  </si>
  <si>
    <t>Includes $20 million of loss reclassified to the related non-financial asset for fiscal year 2024 ($44 million of gain for fiscal year 2023).</t>
  </si>
  <si>
    <t>Includes $67 million of net deferred loss that is expected to be reclassified from OCI to the carrying amount of the related non-financial asset or to expense during fiscal year 2025.</t>
  </si>
  <si>
    <t>In fiscal year 2024, the Corporation purchased 0.2 million (0.5 million in fiscal year 2023) of Class B shares (subordinate voting) in order to satisfy future obligations under the Corporation’s employee PSU and RSU plans. Refer to Note 28 - Share capital.</t>
  </si>
  <si>
    <t>As at December 31, 2024</t>
  </si>
  <si>
    <t>Losses on disposals of PP&amp;E</t>
  </si>
  <si>
    <t>Net increase in cash and cash equivalents</t>
  </si>
  <si>
    <t>Amounts paid or received for interest are reflected as cash flows from operating activities, except if they were capitalized in PP&amp;E or intangible assets, in which case they are reflected as cash flows from investing activities. Amounts paid or received for income taxes are reflected as cash flows from operating activities.</t>
  </si>
  <si>
    <t>Discontinued operations are related to the sale of the Transportation business. The expenses recorded in discontinued operations for fiscal year 2023 principally relate to change in estimates 
of a provision for professional fees.</t>
  </si>
  <si>
    <r>
      <t>Discontinued operations</t>
    </r>
    <r>
      <rPr>
        <vertAlign val="superscript"/>
        <sz val="9"/>
        <rFont val="Arial"/>
        <family val="2"/>
      </rPr>
      <t>(2)</t>
    </r>
  </si>
  <si>
    <r>
      <t>EPS (in dollars)</t>
    </r>
    <r>
      <rPr>
        <b/>
        <vertAlign val="superscript"/>
        <sz val="9"/>
        <rFont val="Arial"/>
        <family val="2"/>
      </rPr>
      <t>(3)</t>
    </r>
  </si>
  <si>
    <r>
      <t>Discontinued operations - basic</t>
    </r>
    <r>
      <rPr>
        <vertAlign val="superscript"/>
        <sz val="9"/>
        <rFont val="Arial"/>
        <family val="2"/>
      </rPr>
      <t>(2)</t>
    </r>
  </si>
  <si>
    <r>
      <t>Discontinued operations - diluted</t>
    </r>
    <r>
      <rPr>
        <vertAlign val="superscript"/>
        <sz val="9"/>
        <rFont val="Arial"/>
        <family val="2"/>
      </rPr>
      <t>(2)</t>
    </r>
  </si>
  <si>
    <r>
      <t>Adjusted EBIT</t>
    </r>
    <r>
      <rPr>
        <b/>
        <vertAlign val="superscript"/>
        <sz val="9"/>
        <rFont val="Arial"/>
        <family val="2"/>
      </rPr>
      <t>(2)</t>
    </r>
  </si>
  <si>
    <r>
      <t>Adjusted net income (loss) from continuing operations</t>
    </r>
    <r>
      <rPr>
        <b/>
        <vertAlign val="superscript"/>
        <sz val="9"/>
        <rFont val="Arial"/>
        <family val="2"/>
      </rPr>
      <t>(2)</t>
    </r>
  </si>
  <si>
    <r>
      <t>Discontinued operations - basic</t>
    </r>
    <r>
      <rPr>
        <vertAlign val="superscript"/>
        <sz val="9"/>
        <rFont val="Arial"/>
        <family val="2"/>
      </rPr>
      <t>(1)</t>
    </r>
  </si>
  <si>
    <r>
      <t>Discontinued operations - diluted</t>
    </r>
    <r>
      <rPr>
        <vertAlign val="superscript"/>
        <sz val="9"/>
        <rFont val="Arial"/>
        <family val="2"/>
      </rPr>
      <t>(1)</t>
    </r>
  </si>
  <si>
    <r>
      <t>Continuing operations - adjusted</t>
    </r>
    <r>
      <rPr>
        <vertAlign val="superscript"/>
        <sz val="9"/>
        <rFont val="Arial"/>
        <family val="2"/>
      </rPr>
      <t>(3)</t>
    </r>
  </si>
  <si>
    <r>
      <t>Net additions to PP&amp;E and intangible assets</t>
    </r>
    <r>
      <rPr>
        <vertAlign val="superscript"/>
        <sz val="9"/>
        <rFont val="Arial"/>
        <family val="2"/>
      </rPr>
      <t>(5)</t>
    </r>
  </si>
  <si>
    <t>Impairment charges on PP&amp;E and intangible assets</t>
  </si>
  <si>
    <t>Transportation was classified as discontinued operations as of December 31, 2020. As a result, the results of operations have been restated for comparative period. On January 29, 2021, the Corporation closed the sale of the Transportation business to Alstom.</t>
  </si>
  <si>
    <r>
      <t>Current portion of long-term debt</t>
    </r>
    <r>
      <rPr>
        <vertAlign val="superscript"/>
        <sz val="9"/>
        <color rgb="FF000000"/>
        <rFont val="Arial"/>
        <family val="2"/>
      </rPr>
      <t>(1)</t>
    </r>
  </si>
  <si>
    <t>Represents the partial repayment of the Senior Notes due 2027 for an aggregate amount of $300 million that the Corporation announced in December 2024, which was completed in January 2025.</t>
  </si>
  <si>
    <t>27,30</t>
  </si>
  <si>
    <t>20,21</t>
  </si>
  <si>
    <t>28,29</t>
  </si>
  <si>
    <t>Lease payments related to the interest portion, short-term leases, low value assets and variable lease payments not included in lease liabilities are classified as cash outflows from operating activities. The total related cash outflows for fiscal year 2024 amounted to $71 million ($76 million for fiscal year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</si>
</sst>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quot;$&quot;\ \ * #,##0_);_(&quot;$&quot;* \(#,##0\);_(&quot;$&quot;* &quot;—&quot;_);_(@_)"/>
    <numFmt numFmtId="184" formatCode="_(&quot;$&quot;* #,##0.00_);_(&quot;$&quot;* \(#,##0.00\);_(&quot;$&quot;* 0.00_);_(@_)"/>
    <numFmt numFmtId="185" formatCode="_(&quot;$&quot;* #,##0.0000_);_(&quot;$&quot;* \(#,##0.0000\);_(&quot;$&quot;* 0.00_);_(@_)"/>
    <numFmt numFmtId="186" formatCode="_(* #,##0_);_(* \(#,##0\);_(* &quot;-&quot;??_);_(@_)"/>
    <numFmt numFmtId="187" formatCode="@&quot; &quot;"/>
    <numFmt numFmtId="188" formatCode="_(&quot;$&quot;* #,##0_);_(&quot;$&quot;* \(#,##0\);_(&quot;$&quot;* 0_);_(@_)"/>
  </numFmts>
  <fonts count="89">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b/>
      <sz val="9"/>
      <color rgb="FF000000"/>
      <name val="Arial"/>
      <family val="2"/>
    </font>
    <font>
      <sz val="10"/>
      <color rgb="FF000000"/>
      <name val="Arial"/>
      <family val="2"/>
    </font>
    <font>
      <sz val="9"/>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7"/>
      <color indexed="9"/>
      <name val="Palatino"/>
    </font>
    <font>
      <vertAlign val="superscript"/>
      <sz val="8"/>
      <name val="Arial"/>
      <family val="2"/>
    </font>
    <font>
      <b/>
      <sz val="6"/>
      <color rgb="FF000000"/>
      <name val="Arial"/>
      <family val="2"/>
    </font>
    <font>
      <vertAlign val="superscript"/>
      <sz val="9"/>
      <color rgb="FF000000"/>
      <name val="Arial"/>
      <family val="2"/>
    </font>
    <font>
      <vertAlign val="superscript"/>
      <sz val="9"/>
      <color rgb="FF000000"/>
      <name val="Times New Roman"/>
      <family val="1"/>
    </font>
    <font>
      <sz val="9"/>
      <color rgb="FF00B050"/>
      <name val="Arial"/>
      <family val="2"/>
    </font>
    <font>
      <sz val="10"/>
      <color rgb="FF00B050"/>
      <name val="Times New Roman"/>
      <family val="1"/>
    </font>
    <font>
      <sz val="10"/>
      <color rgb="FF7030A0"/>
      <name val="Arial"/>
      <family val="2"/>
    </font>
    <font>
      <b/>
      <sz val="10"/>
      <color rgb="FF7030A0"/>
      <name val="Arial"/>
      <family val="2"/>
    </font>
    <font>
      <sz val="10"/>
      <color rgb="FFFF0000"/>
      <name val="Times New Roman"/>
      <family val="1"/>
    </font>
    <font>
      <sz val="10"/>
      <color rgb="FF7030A0"/>
      <name val="Times New Roman"/>
      <family val="1"/>
    </font>
    <font>
      <sz val="9"/>
      <color rgb="FF7030A0"/>
      <name val="Arial"/>
      <family val="2"/>
    </font>
    <font>
      <sz val="9"/>
      <color rgb="FF000000"/>
      <name val="Times New Roman"/>
      <family val="1"/>
    </font>
    <font>
      <sz val="9"/>
      <color rgb="FF00B050"/>
      <name val="Times New Roman"/>
      <family val="1"/>
    </font>
    <font>
      <sz val="9"/>
      <color rgb="FF7030A0"/>
      <name val="Times New Roman"/>
      <family val="1"/>
    </font>
    <font>
      <sz val="10"/>
      <color rgb="FF000000"/>
      <name val="Times New Roman"/>
      <family val="1"/>
    </font>
    <font>
      <b/>
      <i/>
      <sz val="9"/>
      <name val="Arial"/>
      <family val="2"/>
    </font>
    <font>
      <sz val="9"/>
      <color rgb="FFFF0000"/>
      <name val="Arial"/>
      <family val="2"/>
    </font>
    <font>
      <vertAlign val="superscript"/>
      <sz val="9"/>
      <name val="Arial"/>
      <family val="2"/>
    </font>
    <font>
      <b/>
      <sz val="8"/>
      <color rgb="FF000000"/>
      <name val="Arial"/>
      <family val="2"/>
    </font>
    <font>
      <b/>
      <vertAlign val="superscript"/>
      <sz val="9"/>
      <name val="Arial"/>
      <family val="2"/>
    </font>
    <font>
      <sz val="9"/>
      <color rgb="FF92D050"/>
      <name val="Arial"/>
      <family val="2"/>
    </font>
    <font>
      <b/>
      <vertAlign val="superscript"/>
      <sz val="8"/>
      <name val="Arial"/>
      <family val="2"/>
    </font>
    <font>
      <sz val="9"/>
      <color indexed="63"/>
      <name val="Arial"/>
      <family val="2"/>
    </font>
    <font>
      <i/>
      <sz val="9"/>
      <name val="Arial"/>
      <family val="2"/>
    </font>
    <font>
      <sz val="8"/>
      <color rgb="FF7030A0"/>
      <name val="Arial"/>
      <family val="2"/>
    </font>
    <font>
      <b/>
      <vertAlign val="superscript"/>
      <sz val="9"/>
      <color rgb="FF000000"/>
      <name val="Arial"/>
      <family val="2"/>
    </font>
  </fonts>
  <fills count="37">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theme="0"/>
        <bgColor indexed="64"/>
      </patternFill>
    </fill>
  </fills>
  <borders count="30">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thin">
        <color indexed="64"/>
      </top>
      <bottom style="thick">
        <color indexed="64"/>
      </bottom>
      <diagonal/>
    </border>
    <border>
      <left/>
      <right/>
      <top/>
      <bottom style="thick">
        <color indexed="64"/>
      </bottom>
      <diagonal/>
    </border>
    <border>
      <left/>
      <right/>
      <top style="medium">
        <color auto="1"/>
      </top>
      <bottom style="thin">
        <color indexed="64"/>
      </bottom>
      <diagonal/>
    </border>
    <border>
      <left/>
      <right/>
      <top style="medium">
        <color auto="1"/>
      </top>
      <bottom style="medium">
        <color auto="1"/>
      </bottom>
      <diagonal/>
    </border>
  </borders>
  <cellStyleXfs count="642">
    <xf numFmtId="0" fontId="0" fillId="0" borderId="0"/>
    <xf numFmtId="0" fontId="11" fillId="0" borderId="0"/>
    <xf numFmtId="0" fontId="22" fillId="0" borderId="0">
      <alignment vertical="top"/>
    </xf>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3" borderId="0" applyNumberFormat="0" applyBorder="0" applyAlignment="0" applyProtection="0"/>
    <xf numFmtId="0" fontId="54" fillId="0" borderId="0" applyNumberFormat="0" applyFill="0" applyBorder="0" applyAlignment="0" applyProtection="0"/>
    <xf numFmtId="0" fontId="40" fillId="14" borderId="0" applyNumberFormat="0" applyBorder="0" applyAlignment="0" applyProtection="0"/>
    <xf numFmtId="37" fontId="26" fillId="0" borderId="0" applyFont="0" applyBorder="0" applyAlignment="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41" fillId="15" borderId="6" applyNumberFormat="0" applyAlignment="0" applyProtection="0"/>
    <xf numFmtId="0" fontId="41" fillId="15" borderId="6" applyNumberFormat="0" applyAlignment="0" applyProtection="0"/>
    <xf numFmtId="172" fontId="29" fillId="0" borderId="0" applyFont="0" applyFill="0" applyBorder="0" applyAlignment="0" applyProtection="0"/>
    <xf numFmtId="173" fontId="29" fillId="0" borderId="0" applyFont="0" applyFill="0" applyBorder="0" applyAlignment="0" applyProtection="0"/>
    <xf numFmtId="0" fontId="49" fillId="0" borderId="7" applyNumberFormat="0" applyFill="0" applyAlignment="0" applyProtection="0"/>
    <xf numFmtId="0" fontId="42" fillId="16" borderId="8" applyNumberFormat="0" applyAlignment="0" applyProtection="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0" fontId="12" fillId="4" borderId="9" applyNumberFormat="0" applyFont="0" applyAlignment="0" applyProtection="0"/>
    <xf numFmtId="0" fontId="27" fillId="17" borderId="10" applyNumberFormat="0" applyProtection="0">
      <alignment horizontal="center"/>
    </xf>
    <xf numFmtId="0" fontId="27" fillId="17" borderId="10" applyNumberFormat="0" applyProtection="0">
      <alignment horizontal="center"/>
    </xf>
    <xf numFmtId="0" fontId="27" fillId="17" borderId="10" applyNumberFormat="0" applyProtection="0">
      <alignment horizontal="center"/>
    </xf>
    <xf numFmtId="0" fontId="27" fillId="17" borderId="10" applyNumberFormat="0" applyProtection="0">
      <alignment horizontal="center"/>
    </xf>
    <xf numFmtId="175" fontId="12" fillId="0" borderId="0" applyFont="0" applyFill="0" applyBorder="0" applyAlignment="0" applyProtection="0"/>
    <xf numFmtId="41" fontId="12" fillId="0" borderId="0" applyFont="0" applyFill="0" applyBorder="0" applyAlignment="0" applyProtection="0"/>
    <xf numFmtId="174" fontId="12" fillId="0" borderId="0" applyFont="0" applyFill="0" applyBorder="0" applyAlignment="0" applyProtection="0"/>
    <xf numFmtId="0" fontId="30" fillId="0" borderId="0" applyNumberFormat="0" applyFill="0" applyBorder="0" applyAlignment="0" applyProtection="0"/>
    <xf numFmtId="0" fontId="48" fillId="7" borderId="6" applyNumberFormat="0" applyAlignment="0" applyProtection="0"/>
    <xf numFmtId="170" fontId="12" fillId="0" borderId="0" applyFont="0" applyFill="0" applyBorder="0" applyAlignment="0" applyProtection="0"/>
    <xf numFmtId="0" fontId="43" fillId="0" borderId="0" applyNumberFormat="0" applyFill="0" applyBorder="0" applyAlignment="0" applyProtection="0"/>
    <xf numFmtId="0" fontId="31" fillId="0" borderId="0" applyNumberFormat="0" applyFill="0" applyBorder="0" applyAlignment="0" applyProtection="0"/>
    <xf numFmtId="0" fontId="44" fillId="18" borderId="0" applyNumberFormat="0" applyBorder="0" applyAlignment="0" applyProtection="0"/>
    <xf numFmtId="0" fontId="28" fillId="0" borderId="11" applyNumberFormat="0" applyAlignment="0" applyProtection="0">
      <alignment horizontal="left" vertical="center"/>
    </xf>
    <xf numFmtId="0" fontId="28" fillId="0" borderId="12">
      <alignment horizontal="left" vertical="center"/>
    </xf>
    <xf numFmtId="0" fontId="45" fillId="0" borderId="13"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48" fillId="7" borderId="6" applyNumberFormat="0" applyAlignment="0" applyProtection="0"/>
    <xf numFmtId="0" fontId="40" fillId="14" borderId="0" applyNumberFormat="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49" fillId="0" borderId="7" applyNumberFormat="0" applyFill="0" applyAlignment="0" applyProtection="0"/>
    <xf numFmtId="0" fontId="12" fillId="0" borderId="0" applyFont="0" applyFill="0" applyBorder="0" applyAlignment="0" applyProtection="0"/>
    <xf numFmtId="171" fontId="12" fillId="0" borderId="16" applyNumberFormat="0" applyAlignment="0"/>
    <xf numFmtId="0" fontId="50" fillId="7" borderId="0" applyNumberFormat="0" applyBorder="0" applyAlignment="0" applyProtection="0"/>
    <xf numFmtId="0" fontId="50" fillId="7" borderId="0" applyNumberFormat="0" applyBorder="0" applyAlignment="0" applyProtection="0"/>
    <xf numFmtId="169" fontId="17" fillId="0" borderId="0"/>
    <xf numFmtId="0" fontId="31" fillId="0" borderId="0"/>
    <xf numFmtId="0" fontId="12" fillId="0" borderId="0"/>
    <xf numFmtId="0" fontId="12" fillId="0" borderId="0"/>
    <xf numFmtId="0" fontId="12" fillId="0" borderId="0"/>
    <xf numFmtId="0" fontId="29" fillId="0" borderId="0"/>
    <xf numFmtId="0" fontId="12" fillId="0" borderId="0"/>
    <xf numFmtId="0" fontId="12" fillId="4" borderId="9" applyNumberFormat="0" applyFont="0" applyAlignment="0" applyProtection="0"/>
    <xf numFmtId="0" fontId="51" fillId="15" borderId="17" applyNumberFormat="0" applyAlignment="0" applyProtection="0"/>
    <xf numFmtId="9" fontId="32" fillId="0" borderId="0" applyFont="0" applyFill="0" applyBorder="0" applyAlignment="0" applyProtection="0"/>
    <xf numFmtId="10" fontId="32"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3" fontId="18" fillId="0" borderId="0" applyFont="0" applyFill="0" applyBorder="0" applyAlignment="0" applyProtection="0"/>
    <xf numFmtId="0" fontId="18" fillId="20" borderId="0" applyNumberFormat="0" applyFont="0" applyBorder="0" applyAlignment="0" applyProtection="0"/>
    <xf numFmtId="4" fontId="20" fillId="7" borderId="19" applyNumberFormat="0" applyProtection="0">
      <alignment vertical="center"/>
    </xf>
    <xf numFmtId="4" fontId="21" fillId="21" borderId="19" applyNumberFormat="0" applyProtection="0">
      <alignment vertical="center"/>
    </xf>
    <xf numFmtId="4" fontId="20" fillId="21" borderId="19" applyNumberFormat="0" applyProtection="0">
      <alignment horizontal="left" vertical="center" indent="1"/>
    </xf>
    <xf numFmtId="0" fontId="20" fillId="21" borderId="19" applyNumberFormat="0" applyProtection="0">
      <alignment horizontal="left" vertical="top" indent="1"/>
    </xf>
    <xf numFmtId="4" fontId="20" fillId="22" borderId="0" applyNumberFormat="0" applyProtection="0">
      <alignment horizontal="left" vertical="center" indent="1"/>
    </xf>
    <xf numFmtId="4" fontId="22" fillId="14" borderId="19" applyNumberFormat="0" applyProtection="0">
      <alignment horizontal="right" vertical="center"/>
    </xf>
    <xf numFmtId="4" fontId="22" fillId="3" borderId="19" applyNumberFormat="0" applyProtection="0">
      <alignment horizontal="right" vertical="center"/>
    </xf>
    <xf numFmtId="4" fontId="22" fillId="10" borderId="19" applyNumberFormat="0" applyProtection="0">
      <alignment horizontal="right" vertical="center"/>
    </xf>
    <xf numFmtId="4" fontId="22" fillId="23" borderId="19" applyNumberFormat="0" applyProtection="0">
      <alignment horizontal="right" vertical="center"/>
    </xf>
    <xf numFmtId="4" fontId="22" fillId="24" borderId="19" applyNumberFormat="0" applyProtection="0">
      <alignment horizontal="right" vertical="center"/>
    </xf>
    <xf numFmtId="4" fontId="22" fillId="13" borderId="19" applyNumberFormat="0" applyProtection="0">
      <alignment horizontal="right" vertical="center"/>
    </xf>
    <xf numFmtId="4" fontId="22" fillId="11" borderId="19" applyNumberFormat="0" applyProtection="0">
      <alignment horizontal="right" vertical="center"/>
    </xf>
    <xf numFmtId="4" fontId="22" fillId="25" borderId="19" applyNumberFormat="0" applyProtection="0">
      <alignment horizontal="right" vertical="center"/>
    </xf>
    <xf numFmtId="4" fontId="22" fillId="26" borderId="19" applyNumberFormat="0" applyProtection="0">
      <alignment horizontal="right" vertical="center"/>
    </xf>
    <xf numFmtId="4" fontId="20" fillId="27" borderId="20" applyNumberFormat="0" applyProtection="0">
      <alignment horizontal="left" vertical="center" indent="1"/>
    </xf>
    <xf numFmtId="4" fontId="22" fillId="28" borderId="0" applyNumberFormat="0" applyProtection="0">
      <alignment horizontal="left" vertical="center" indent="1"/>
    </xf>
    <xf numFmtId="4" fontId="23" fillId="29" borderId="0" applyNumberFormat="0" applyProtection="0">
      <alignment horizontal="left" vertical="center" indent="1"/>
    </xf>
    <xf numFmtId="4" fontId="22" fillId="30" borderId="19" applyNumberFormat="0" applyProtection="0">
      <alignment horizontal="right" vertical="center"/>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0" fontId="12" fillId="29" borderId="19" applyNumberFormat="0" applyProtection="0">
      <alignment horizontal="left" vertical="center" indent="1"/>
    </xf>
    <xf numFmtId="0" fontId="12" fillId="29" borderId="19" applyNumberFormat="0" applyProtection="0">
      <alignment horizontal="left" vertical="top" indent="1"/>
    </xf>
    <xf numFmtId="0" fontId="12" fillId="22" borderId="19" applyNumberFormat="0" applyProtection="0">
      <alignment horizontal="left" vertical="center" indent="1"/>
    </xf>
    <xf numFmtId="0" fontId="12" fillId="22" borderId="19" applyNumberFormat="0" applyProtection="0">
      <alignment horizontal="left" vertical="top" indent="1"/>
    </xf>
    <xf numFmtId="0" fontId="12" fillId="31" borderId="19" applyNumberFormat="0" applyProtection="0">
      <alignment horizontal="left" vertical="center" indent="1"/>
    </xf>
    <xf numFmtId="0" fontId="12" fillId="31" borderId="19" applyNumberFormat="0" applyProtection="0">
      <alignment horizontal="left" vertical="top" indent="1"/>
    </xf>
    <xf numFmtId="0" fontId="12" fillId="32" borderId="19" applyNumberFormat="0" applyProtection="0">
      <alignment horizontal="left" vertical="center" indent="1"/>
    </xf>
    <xf numFmtId="0" fontId="12" fillId="32" borderId="19" applyNumberFormat="0" applyProtection="0">
      <alignment horizontal="left" vertical="top" indent="1"/>
    </xf>
    <xf numFmtId="4" fontId="22" fillId="33" borderId="19" applyNumberFormat="0" applyProtection="0">
      <alignment vertical="center"/>
    </xf>
    <xf numFmtId="4" fontId="24" fillId="33" borderId="19" applyNumberFormat="0" applyProtection="0">
      <alignment vertical="center"/>
    </xf>
    <xf numFmtId="4" fontId="22" fillId="33" borderId="19" applyNumberFormat="0" applyProtection="0">
      <alignment horizontal="left" vertical="center" indent="1"/>
    </xf>
    <xf numFmtId="0" fontId="22" fillId="33" borderId="19" applyNumberFormat="0" applyProtection="0">
      <alignment horizontal="left" vertical="top" indent="1"/>
    </xf>
    <xf numFmtId="4" fontId="22" fillId="28" borderId="19" applyNumberFormat="0" applyProtection="0">
      <alignment horizontal="right" vertical="center"/>
    </xf>
    <xf numFmtId="4" fontId="24" fillId="28" borderId="19" applyNumberFormat="0" applyProtection="0">
      <alignment horizontal="right" vertical="center"/>
    </xf>
    <xf numFmtId="4" fontId="22" fillId="30" borderId="19" applyNumberFormat="0" applyProtection="0">
      <alignment horizontal="left" vertical="center" indent="1"/>
    </xf>
    <xf numFmtId="0" fontId="22" fillId="22" borderId="19" applyNumberFormat="0" applyProtection="0">
      <alignment horizontal="left" vertical="top" indent="1"/>
    </xf>
    <xf numFmtId="4" fontId="25" fillId="34" borderId="0" applyNumberFormat="0" applyProtection="0">
      <alignment horizontal="left" vertical="center" indent="1"/>
    </xf>
    <xf numFmtId="4" fontId="14" fillId="28" borderId="19" applyNumberFormat="0" applyProtection="0">
      <alignment horizontal="right" vertical="center"/>
    </xf>
    <xf numFmtId="0" fontId="12" fillId="4" borderId="0" applyNumberFormat="0" applyFont="0" applyBorder="0" applyAlignment="0" applyProtection="0"/>
    <xf numFmtId="0" fontId="12" fillId="15" borderId="0" applyNumberFormat="0" applyFont="0" applyBorder="0" applyAlignment="0" applyProtection="0"/>
    <xf numFmtId="0" fontId="12" fillId="6" borderId="0" applyNumberFormat="0" applyFont="0" applyBorder="0" applyAlignment="0" applyProtection="0"/>
    <xf numFmtId="38" fontId="13" fillId="0" borderId="0" applyFill="0" applyBorder="0" applyAlignment="0" applyProtection="0"/>
    <xf numFmtId="0" fontId="12" fillId="6" borderId="0" applyNumberFormat="0" applyFont="0" applyBorder="0" applyAlignment="0" applyProtection="0"/>
    <xf numFmtId="0" fontId="12" fillId="0" borderId="0" applyNumberFormat="0" applyFont="0" applyFill="0" applyBorder="0" applyAlignment="0" applyProtection="0"/>
    <xf numFmtId="41" fontId="13" fillId="0" borderId="0" applyNumberFormat="0" applyFont="0" applyBorder="0" applyAlignment="0" applyProtection="0"/>
    <xf numFmtId="0" fontId="44" fillId="18" borderId="0" applyNumberFormat="0" applyBorder="0" applyAlignment="0" applyProtection="0"/>
    <xf numFmtId="0" fontId="33" fillId="35" borderId="0"/>
    <xf numFmtId="0" fontId="34" fillId="35" borderId="0"/>
    <xf numFmtId="0" fontId="35" fillId="35" borderId="21"/>
    <xf numFmtId="0" fontId="35" fillId="35" borderId="0"/>
    <xf numFmtId="0" fontId="33" fillId="19" borderId="21">
      <protection locked="0"/>
    </xf>
    <xf numFmtId="0" fontId="33" fillId="35" borderId="0"/>
    <xf numFmtId="0" fontId="18" fillId="0" borderId="22"/>
    <xf numFmtId="0" fontId="36" fillId="6" borderId="23">
      <alignment horizontal="center"/>
    </xf>
    <xf numFmtId="0" fontId="51" fillId="15" borderId="17" applyNumberFormat="0" applyAlignment="0" applyProtection="0"/>
    <xf numFmtId="0" fontId="18" fillId="0" borderId="0"/>
    <xf numFmtId="0" fontId="12" fillId="0" borderId="0"/>
    <xf numFmtId="0" fontId="12" fillId="0" borderId="0"/>
    <xf numFmtId="0" fontId="43" fillId="0" borderId="0" applyNumberFormat="0" applyFill="0" applyBorder="0" applyAlignment="0" applyProtection="0"/>
    <xf numFmtId="0" fontId="52" fillId="0" borderId="0" applyNumberFormat="0" applyFill="0" applyBorder="0" applyAlignment="0" applyProtection="0"/>
    <xf numFmtId="0" fontId="37" fillId="0" borderId="0">
      <alignment horizontal="left"/>
    </xf>
    <xf numFmtId="0" fontId="45" fillId="0" borderId="13"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37" fillId="0" borderId="0">
      <alignment horizontal="left"/>
    </xf>
    <xf numFmtId="0" fontId="53" fillId="0" borderId="24" applyNumberFormat="0" applyFill="0" applyAlignment="0" applyProtection="0"/>
    <xf numFmtId="0" fontId="12" fillId="0" borderId="0" applyFont="0" applyFill="0" applyBorder="0" applyAlignment="0" applyProtection="0"/>
    <xf numFmtId="0" fontId="12" fillId="0" borderId="0" applyFont="0" applyFill="0" applyBorder="0" applyAlignment="0" applyProtection="0"/>
    <xf numFmtId="0" fontId="42" fillId="16" borderId="8" applyNumberFormat="0" applyAlignment="0" applyProtection="0"/>
    <xf numFmtId="42" fontId="12" fillId="0" borderId="0" applyFont="0" applyFill="0" applyBorder="0" applyAlignment="0" applyProtection="0"/>
    <xf numFmtId="44" fontId="12" fillId="0" borderId="0" applyFont="0" applyFill="0" applyBorder="0" applyAlignment="0" applyProtection="0"/>
    <xf numFmtId="0" fontId="54" fillId="0" borderId="0" applyNumberFormat="0" applyFill="0" applyBorder="0" applyAlignment="0" applyProtection="0"/>
    <xf numFmtId="0" fontId="12" fillId="0" borderId="0"/>
    <xf numFmtId="0" fontId="22" fillId="0" borderId="0">
      <alignment vertical="top"/>
    </xf>
    <xf numFmtId="0" fontId="12" fillId="4" borderId="9"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3"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10" borderId="0" applyNumberFormat="0" applyBorder="0" applyAlignment="0" applyProtection="0"/>
    <xf numFmtId="170" fontId="39" fillId="11" borderId="0" applyNumberFormat="0" applyBorder="0" applyAlignment="0" applyProtection="0"/>
    <xf numFmtId="170" fontId="39" fillId="12" borderId="0" applyNumberFormat="0" applyBorder="0" applyAlignment="0" applyProtection="0"/>
    <xf numFmtId="170" fontId="39" fillId="9" borderId="0" applyNumberFormat="0" applyBorder="0" applyAlignment="0" applyProtection="0"/>
    <xf numFmtId="170" fontId="39" fillId="13" borderId="0" applyNumberFormat="0" applyBorder="0" applyAlignment="0" applyProtection="0"/>
    <xf numFmtId="170" fontId="54" fillId="0" borderId="0" applyNumberFormat="0" applyFill="0" applyBorder="0" applyAlignment="0" applyProtection="0"/>
    <xf numFmtId="170" fontId="40" fillId="14" borderId="0" applyNumberFormat="0" applyBorder="0" applyAlignment="0" applyProtection="0"/>
    <xf numFmtId="170" fontId="15" fillId="0" borderId="0" applyNumberFormat="0" applyFill="0" applyBorder="0" applyAlignment="0" applyProtection="0">
      <alignment vertical="top"/>
      <protection locked="0"/>
    </xf>
    <xf numFmtId="170" fontId="15" fillId="0" borderId="0" applyNumberFormat="0" applyFill="0" applyBorder="0" applyAlignment="0" applyProtection="0">
      <alignment vertical="top"/>
      <protection locked="0"/>
    </xf>
    <xf numFmtId="170" fontId="41" fillId="15" borderId="6" applyNumberFormat="0" applyAlignment="0" applyProtection="0"/>
    <xf numFmtId="170" fontId="41" fillId="15" borderId="6" applyNumberFormat="0" applyAlignment="0" applyProtection="0"/>
    <xf numFmtId="170" fontId="49" fillId="0" borderId="7" applyNumberFormat="0" applyFill="0" applyAlignment="0" applyProtection="0"/>
    <xf numFmtId="170" fontId="42" fillId="16" borderId="8" applyNumberFormat="0" applyAlignment="0" applyProtection="0"/>
    <xf numFmtId="170" fontId="12" fillId="4" borderId="9" applyNumberFormat="0" applyFont="0" applyAlignment="0" applyProtection="0"/>
    <xf numFmtId="170" fontId="27" fillId="17" borderId="10" applyNumberFormat="0" applyProtection="0">
      <alignment horizontal="center"/>
    </xf>
    <xf numFmtId="170" fontId="27" fillId="17" borderId="10" applyNumberFormat="0" applyProtection="0">
      <alignment horizontal="center"/>
    </xf>
    <xf numFmtId="170" fontId="27" fillId="17" borderId="10" applyNumberFormat="0" applyProtection="0">
      <alignment horizontal="center"/>
    </xf>
    <xf numFmtId="170" fontId="30" fillId="0" borderId="0" applyNumberFormat="0" applyFill="0" applyBorder="0" applyAlignment="0" applyProtection="0"/>
    <xf numFmtId="170" fontId="48" fillId="7" borderId="6" applyNumberFormat="0" applyAlignment="0" applyProtection="0"/>
    <xf numFmtId="170" fontId="43" fillId="0" borderId="0" applyNumberFormat="0" applyFill="0" applyBorder="0" applyAlignment="0" applyProtection="0"/>
    <xf numFmtId="170" fontId="31" fillId="0" borderId="0" applyNumberFormat="0" applyFill="0" applyBorder="0" applyAlignment="0" applyProtection="0"/>
    <xf numFmtId="170" fontId="44" fillId="18" borderId="0" applyNumberFormat="0" applyBorder="0" applyAlignment="0" applyProtection="0"/>
    <xf numFmtId="170" fontId="28" fillId="0" borderId="11" applyNumberFormat="0" applyAlignment="0" applyProtection="0">
      <alignment horizontal="left" vertical="center"/>
    </xf>
    <xf numFmtId="170" fontId="28" fillId="0" borderId="12">
      <alignment horizontal="left" vertical="center"/>
    </xf>
    <xf numFmtId="170" fontId="45" fillId="0" borderId="13" applyNumberFormat="0" applyFill="0" applyAlignment="0" applyProtection="0"/>
    <xf numFmtId="170" fontId="46" fillId="0" borderId="14" applyNumberFormat="0" applyFill="0" applyAlignment="0" applyProtection="0"/>
    <xf numFmtId="170" fontId="47" fillId="0" borderId="15" applyNumberFormat="0" applyFill="0" applyAlignment="0" applyProtection="0"/>
    <xf numFmtId="170" fontId="47" fillId="0" borderId="0" applyNumberFormat="0" applyFill="0" applyBorder="0" applyAlignment="0" applyProtection="0"/>
    <xf numFmtId="170" fontId="48" fillId="7" borderId="6" applyNumberFormat="0" applyAlignment="0" applyProtection="0"/>
    <xf numFmtId="170" fontId="40" fillId="14" borderId="0" applyNumberFormat="0" applyBorder="0" applyAlignment="0" applyProtection="0"/>
    <xf numFmtId="170" fontId="49" fillId="0" borderId="7" applyNumberFormat="0" applyFill="0" applyAlignment="0" applyProtection="0"/>
    <xf numFmtId="170" fontId="50" fillId="7" borderId="0" applyNumberFormat="0" applyBorder="0" applyAlignment="0" applyProtection="0"/>
    <xf numFmtId="170" fontId="50" fillId="7" borderId="0" applyNumberFormat="0" applyBorder="0" applyAlignment="0" applyProtection="0"/>
    <xf numFmtId="170" fontId="31" fillId="0" borderId="0"/>
    <xf numFmtId="170" fontId="12" fillId="0" borderId="0"/>
    <xf numFmtId="170" fontId="12" fillId="0" borderId="0"/>
    <xf numFmtId="170" fontId="12" fillId="0" borderId="0"/>
    <xf numFmtId="170" fontId="12" fillId="0" borderId="0">
      <alignment vertical="center"/>
    </xf>
    <xf numFmtId="170" fontId="12" fillId="4" borderId="9" applyNumberFormat="0" applyFont="0" applyAlignment="0" applyProtection="0"/>
    <xf numFmtId="170" fontId="51" fillId="15" borderId="17" applyNumberFormat="0" applyAlignment="0" applyProtection="0"/>
    <xf numFmtId="170" fontId="18" fillId="0" borderId="0" applyNumberFormat="0" applyFont="0" applyFill="0" applyBorder="0" applyAlignment="0" applyProtection="0">
      <alignment horizontal="left"/>
    </xf>
    <xf numFmtId="170" fontId="19" fillId="0" borderId="18">
      <alignment horizontal="center"/>
    </xf>
    <xf numFmtId="170" fontId="19" fillId="0" borderId="18">
      <alignment horizontal="center"/>
    </xf>
    <xf numFmtId="170" fontId="19" fillId="0" borderId="18">
      <alignment horizontal="center"/>
    </xf>
    <xf numFmtId="170" fontId="19" fillId="0" borderId="18">
      <alignment horizontal="center"/>
    </xf>
    <xf numFmtId="170" fontId="19" fillId="0" borderId="18">
      <alignment horizontal="center"/>
    </xf>
    <xf numFmtId="170" fontId="19" fillId="0" borderId="18">
      <alignment horizontal="center"/>
    </xf>
    <xf numFmtId="170" fontId="18" fillId="20" borderId="0" applyNumberFormat="0" applyFont="0" applyBorder="0" applyAlignment="0" applyProtection="0"/>
    <xf numFmtId="170" fontId="20" fillId="21" borderId="19" applyNumberFormat="0" applyProtection="0">
      <alignment horizontal="left" vertical="top" indent="1"/>
    </xf>
    <xf numFmtId="170" fontId="12" fillId="29" borderId="19" applyNumberFormat="0" applyProtection="0">
      <alignment horizontal="left" vertical="center" indent="1"/>
    </xf>
    <xf numFmtId="170" fontId="12" fillId="29" borderId="19" applyNumberFormat="0" applyProtection="0">
      <alignment horizontal="left" vertical="top" indent="1"/>
    </xf>
    <xf numFmtId="170" fontId="12" fillId="22" borderId="19" applyNumberFormat="0" applyProtection="0">
      <alignment horizontal="left" vertical="center" indent="1"/>
    </xf>
    <xf numFmtId="170" fontId="12" fillId="22" borderId="19" applyNumberFormat="0" applyProtection="0">
      <alignment horizontal="left" vertical="top" indent="1"/>
    </xf>
    <xf numFmtId="170" fontId="12" fillId="31" borderId="19" applyNumberFormat="0" applyProtection="0">
      <alignment horizontal="left" vertical="center" indent="1"/>
    </xf>
    <xf numFmtId="170" fontId="12" fillId="31" borderId="19" applyNumberFormat="0" applyProtection="0">
      <alignment horizontal="left" vertical="top" indent="1"/>
    </xf>
    <xf numFmtId="170" fontId="12" fillId="32" borderId="19" applyNumberFormat="0" applyProtection="0">
      <alignment horizontal="left" vertical="center" indent="1"/>
    </xf>
    <xf numFmtId="170" fontId="12" fillId="32" borderId="19" applyNumberFormat="0" applyProtection="0">
      <alignment horizontal="left" vertical="top" indent="1"/>
    </xf>
    <xf numFmtId="170" fontId="22" fillId="33" borderId="19" applyNumberFormat="0" applyProtection="0">
      <alignment horizontal="left" vertical="top" indent="1"/>
    </xf>
    <xf numFmtId="170" fontId="22" fillId="22" borderId="19" applyNumberFormat="0" applyProtection="0">
      <alignment horizontal="left" vertical="top" indent="1"/>
    </xf>
    <xf numFmtId="170" fontId="12" fillId="4" borderId="0" applyNumberFormat="0" applyFont="0" applyBorder="0" applyAlignment="0" applyProtection="0"/>
    <xf numFmtId="170" fontId="12" fillId="15" borderId="0" applyNumberFormat="0" applyFont="0" applyBorder="0" applyAlignment="0" applyProtection="0"/>
    <xf numFmtId="170" fontId="12" fillId="6" borderId="0" applyNumberFormat="0" applyFont="0" applyBorder="0" applyAlignment="0" applyProtection="0"/>
    <xf numFmtId="170" fontId="12" fillId="0" borderId="0"/>
    <xf numFmtId="170" fontId="12" fillId="6" borderId="0" applyNumberFormat="0" applyFont="0" applyBorder="0" applyAlignment="0" applyProtection="0"/>
    <xf numFmtId="170" fontId="12" fillId="0" borderId="0" applyNumberFormat="0" applyFont="0" applyFill="0" applyBorder="0" applyAlignment="0" applyProtection="0"/>
    <xf numFmtId="170" fontId="44" fillId="18" borderId="0" applyNumberFormat="0" applyBorder="0" applyAlignment="0" applyProtection="0"/>
    <xf numFmtId="170" fontId="33" fillId="35" borderId="0"/>
    <xf numFmtId="170" fontId="34" fillId="35" borderId="0"/>
    <xf numFmtId="170" fontId="35" fillId="35" borderId="21"/>
    <xf numFmtId="170" fontId="35" fillId="35" borderId="0"/>
    <xf numFmtId="170" fontId="33" fillId="19" borderId="21">
      <protection locked="0"/>
    </xf>
    <xf numFmtId="170" fontId="33" fillId="35" borderId="0"/>
    <xf numFmtId="170" fontId="18" fillId="0" borderId="22"/>
    <xf numFmtId="170" fontId="36" fillId="6" borderId="23">
      <alignment horizontal="center"/>
    </xf>
    <xf numFmtId="170" fontId="51" fillId="15" borderId="17" applyNumberFormat="0" applyAlignment="0" applyProtection="0"/>
    <xf numFmtId="170" fontId="12" fillId="0" borderId="0"/>
    <xf numFmtId="170" fontId="43" fillId="0" borderId="0" applyNumberFormat="0" applyFill="0" applyBorder="0" applyAlignment="0" applyProtection="0"/>
    <xf numFmtId="170" fontId="52" fillId="0" borderId="0" applyNumberFormat="0" applyFill="0" applyBorder="0" applyAlignment="0" applyProtection="0"/>
    <xf numFmtId="170" fontId="37" fillId="0" borderId="0">
      <alignment horizontal="left"/>
    </xf>
    <xf numFmtId="170" fontId="45" fillId="0" borderId="13" applyNumberFormat="0" applyFill="0" applyAlignment="0" applyProtection="0"/>
    <xf numFmtId="170" fontId="46" fillId="0" borderId="14" applyNumberFormat="0" applyFill="0" applyAlignment="0" applyProtection="0"/>
    <xf numFmtId="170" fontId="47" fillId="0" borderId="15" applyNumberFormat="0" applyFill="0" applyAlignment="0" applyProtection="0"/>
    <xf numFmtId="170" fontId="47" fillId="0" borderId="0" applyNumberFormat="0" applyFill="0" applyBorder="0" applyAlignment="0" applyProtection="0"/>
    <xf numFmtId="170" fontId="53" fillId="0" borderId="24" applyNumberFormat="0" applyFill="0" applyAlignment="0" applyProtection="0"/>
    <xf numFmtId="170" fontId="42" fillId="16" borderId="8" applyNumberFormat="0" applyAlignment="0" applyProtection="0"/>
    <xf numFmtId="170" fontId="12" fillId="0" borderId="0"/>
    <xf numFmtId="0" fontId="12" fillId="0" borderId="0"/>
    <xf numFmtId="170" fontId="38" fillId="3" borderId="0" applyNumberFormat="0" applyBorder="0" applyAlignment="0" applyProtection="0"/>
    <xf numFmtId="170" fontId="38" fillId="2" borderId="0" applyNumberFormat="0" applyBorder="0" applyAlignment="0" applyProtection="0"/>
    <xf numFmtId="170" fontId="22" fillId="0" borderId="0">
      <alignment vertical="top"/>
    </xf>
    <xf numFmtId="170" fontId="12" fillId="0" borderId="0"/>
    <xf numFmtId="170" fontId="54" fillId="0" borderId="0" applyNumberFormat="0" applyFill="0" applyBorder="0" applyAlignment="0" applyProtection="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0" fontId="3" fillId="0" borderId="0"/>
    <xf numFmtId="0" fontId="12" fillId="0" borderId="0"/>
    <xf numFmtId="164" fontId="13" fillId="0" borderId="0" applyNumberFormat="0" applyFont="0" applyBorder="0" applyAlignment="0" applyProtection="0"/>
    <xf numFmtId="0" fontId="37" fillId="0" borderId="0">
      <alignment horizontal="left"/>
    </xf>
    <xf numFmtId="0" fontId="11" fillId="0" borderId="0"/>
    <xf numFmtId="0" fontId="11" fillId="0" borderId="0"/>
    <xf numFmtId="0" fontId="11" fillId="0" borderId="0"/>
    <xf numFmtId="0" fontId="55" fillId="0" borderId="0" applyNumberFormat="0" applyFill="0" applyBorder="0" applyAlignment="0" applyProtection="0">
      <alignment vertical="top"/>
      <protection locked="0"/>
    </xf>
    <xf numFmtId="178" fontId="57" fillId="19" borderId="0"/>
    <xf numFmtId="0" fontId="61" fillId="0" borderId="0"/>
    <xf numFmtId="0" fontId="2" fillId="0" borderId="0"/>
    <xf numFmtId="0" fontId="11" fillId="0" borderId="0"/>
    <xf numFmtId="175" fontId="11" fillId="0" borderId="0" applyFont="0" applyFill="0" applyBorder="0" applyAlignment="0" applyProtection="0"/>
    <xf numFmtId="170" fontId="11" fillId="0" borderId="0" applyFont="0" applyFill="0" applyBorder="0" applyAlignment="0" applyProtection="0"/>
    <xf numFmtId="0" fontId="40" fillId="14" borderId="0" applyNumberFormat="0" applyBorder="0" applyAlignment="0" applyProtection="0"/>
    <xf numFmtId="171" fontId="11" fillId="0" borderId="16" applyNumberFormat="0" applyAlignment="0"/>
    <xf numFmtId="0" fontId="50" fillId="7" borderId="0" applyNumberFormat="0" applyBorder="0" applyAlignment="0" applyProtection="0"/>
    <xf numFmtId="0" fontId="11" fillId="0" borderId="0"/>
    <xf numFmtId="0" fontId="11" fillId="0" borderId="0"/>
    <xf numFmtId="0" fontId="11" fillId="0" borderId="0"/>
    <xf numFmtId="0" fontId="11" fillId="4" borderId="9" applyNumberFormat="0" applyFont="0" applyAlignment="0" applyProtection="0"/>
    <xf numFmtId="0" fontId="11" fillId="29" borderId="19" applyNumberFormat="0" applyProtection="0">
      <alignment horizontal="left" vertical="center" indent="1"/>
    </xf>
    <xf numFmtId="0" fontId="11" fillId="29" borderId="19" applyNumberFormat="0" applyProtection="0">
      <alignment horizontal="left" vertical="top" indent="1"/>
    </xf>
    <xf numFmtId="0" fontId="11" fillId="22" borderId="19" applyNumberFormat="0" applyProtection="0">
      <alignment horizontal="left" vertical="center" indent="1"/>
    </xf>
    <xf numFmtId="0" fontId="11" fillId="22" borderId="19" applyNumberFormat="0" applyProtection="0">
      <alignment horizontal="left" vertical="top" indent="1"/>
    </xf>
    <xf numFmtId="0" fontId="11" fillId="31" borderId="19" applyNumberFormat="0" applyProtection="0">
      <alignment horizontal="left" vertical="center" indent="1"/>
    </xf>
    <xf numFmtId="0" fontId="11" fillId="31" borderId="19" applyNumberFormat="0" applyProtection="0">
      <alignment horizontal="left" vertical="top" indent="1"/>
    </xf>
    <xf numFmtId="0" fontId="11" fillId="32" borderId="19" applyNumberFormat="0" applyProtection="0">
      <alignment horizontal="left" vertical="center" indent="1"/>
    </xf>
    <xf numFmtId="0" fontId="11" fillId="32" borderId="19" applyNumberFormat="0" applyProtection="0">
      <alignment horizontal="left" vertical="top" indent="1"/>
    </xf>
    <xf numFmtId="0" fontId="11" fillId="4" borderId="0" applyNumberFormat="0" applyFont="0" applyBorder="0" applyAlignment="0" applyProtection="0"/>
    <xf numFmtId="0" fontId="11" fillId="15" borderId="0" applyNumberFormat="0" applyFont="0" applyBorder="0" applyAlignment="0" applyProtection="0"/>
    <xf numFmtId="0" fontId="11" fillId="6" borderId="0" applyNumberFormat="0" applyFont="0" applyBorder="0" applyAlignment="0" applyProtection="0"/>
    <xf numFmtId="0" fontId="11" fillId="6" borderId="0" applyNumberFormat="0" applyFont="0" applyBorder="0" applyAlignment="0" applyProtection="0"/>
    <xf numFmtId="0" fontId="11" fillId="0" borderId="0" applyNumberFormat="0" applyFont="0" applyFill="0" applyBorder="0" applyAlignment="0" applyProtection="0"/>
    <xf numFmtId="0" fontId="44" fillId="18" borderId="0" applyNumberFormat="0" applyBorder="0" applyAlignment="0" applyProtection="0"/>
    <xf numFmtId="0" fontId="51" fillId="15" borderId="17" applyNumberFormat="0" applyAlignment="0" applyProtection="0"/>
    <xf numFmtId="0" fontId="11" fillId="0" borderId="0"/>
    <xf numFmtId="0" fontId="43" fillId="0" borderId="0" applyNumberFormat="0" applyFill="0" applyBorder="0" applyAlignment="0" applyProtection="0"/>
    <xf numFmtId="0" fontId="37" fillId="0" borderId="0">
      <alignment horizontal="left"/>
    </xf>
    <xf numFmtId="0" fontId="45" fillId="0" borderId="13"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42" fillId="16" borderId="8" applyNumberFormat="0" applyAlignment="0" applyProtection="0"/>
    <xf numFmtId="0" fontId="11" fillId="0" borderId="0"/>
    <xf numFmtId="0" fontId="11" fillId="4" borderId="9" applyNumberFormat="0" applyFont="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7" fillId="0" borderId="0">
      <alignment horizontal="left"/>
    </xf>
    <xf numFmtId="182" fontId="11" fillId="0" borderId="0" applyFont="0" applyFill="0" applyBorder="0" applyAlignment="0" applyProtection="0"/>
    <xf numFmtId="182" fontId="11" fillId="0" borderId="0" applyFont="0" applyFill="0" applyBorder="0" applyAlignment="0" applyProtection="0"/>
    <xf numFmtId="178" fontId="57" fillId="15" borderId="0"/>
    <xf numFmtId="170" fontId="11" fillId="4" borderId="9" applyNumberFormat="0" applyFont="0" applyAlignment="0" applyProtection="0"/>
    <xf numFmtId="170" fontId="11" fillId="0" borderId="0"/>
    <xf numFmtId="170" fontId="11" fillId="0" borderId="0"/>
    <xf numFmtId="170" fontId="11" fillId="0" borderId="0"/>
    <xf numFmtId="170" fontId="11" fillId="4" borderId="9" applyNumberFormat="0" applyFont="0" applyAlignment="0" applyProtection="0"/>
    <xf numFmtId="170" fontId="11" fillId="29" borderId="19" applyNumberFormat="0" applyProtection="0">
      <alignment horizontal="left" vertical="center" indent="1"/>
    </xf>
    <xf numFmtId="170" fontId="11" fillId="29" borderId="19" applyNumberFormat="0" applyProtection="0">
      <alignment horizontal="left" vertical="top" indent="1"/>
    </xf>
    <xf numFmtId="170" fontId="11" fillId="22" borderId="19" applyNumberFormat="0" applyProtection="0">
      <alignment horizontal="left" vertical="center" indent="1"/>
    </xf>
    <xf numFmtId="170" fontId="11" fillId="22" borderId="19" applyNumberFormat="0" applyProtection="0">
      <alignment horizontal="left" vertical="top" indent="1"/>
    </xf>
    <xf numFmtId="170" fontId="11" fillId="31" borderId="19" applyNumberFormat="0" applyProtection="0">
      <alignment horizontal="left" vertical="center" indent="1"/>
    </xf>
    <xf numFmtId="170" fontId="11" fillId="31" borderId="19" applyNumberFormat="0" applyProtection="0">
      <alignment horizontal="left" vertical="top" indent="1"/>
    </xf>
    <xf numFmtId="170" fontId="11" fillId="32" borderId="19" applyNumberFormat="0" applyProtection="0">
      <alignment horizontal="left" vertical="center" indent="1"/>
    </xf>
    <xf numFmtId="170" fontId="11" fillId="32" borderId="19" applyNumberFormat="0" applyProtection="0">
      <alignment horizontal="left" vertical="top" indent="1"/>
    </xf>
    <xf numFmtId="170" fontId="11" fillId="4" borderId="0" applyNumberFormat="0" applyFont="0" applyBorder="0" applyAlignment="0" applyProtection="0"/>
    <xf numFmtId="170" fontId="11" fillId="15" borderId="0" applyNumberFormat="0" applyFont="0" applyBorder="0" applyAlignment="0" applyProtection="0"/>
    <xf numFmtId="170" fontId="11" fillId="6" borderId="0" applyNumberFormat="0" applyFont="0" applyBorder="0" applyAlignment="0" applyProtection="0"/>
    <xf numFmtId="170" fontId="11" fillId="0" borderId="0"/>
    <xf numFmtId="170" fontId="11" fillId="6" borderId="0" applyNumberFormat="0" applyFont="0" applyBorder="0" applyAlignment="0" applyProtection="0"/>
    <xf numFmtId="170" fontId="11" fillId="0" borderId="0" applyNumberFormat="0" applyFont="0" applyFill="0" applyBorder="0" applyAlignment="0" applyProtection="0"/>
    <xf numFmtId="170" fontId="11" fillId="0" borderId="0"/>
    <xf numFmtId="170" fontId="11" fillId="0" borderId="0"/>
    <xf numFmtId="0" fontId="11" fillId="0" borderId="0"/>
    <xf numFmtId="170" fontId="11" fillId="0" borderId="0"/>
    <xf numFmtId="0" fontId="1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0" fontId="11" fillId="0" borderId="0" applyNumberFormat="0" applyFont="0" applyBorder="0" applyAlignment="0" applyProtection="0"/>
    <xf numFmtId="182" fontId="11" fillId="0" borderId="0" applyFont="0" applyFill="0" applyBorder="0" applyAlignment="0" applyProtection="0"/>
    <xf numFmtId="182" fontId="11" fillId="0" borderId="0" applyFont="0" applyFill="0" applyBorder="0" applyAlignment="0" applyProtection="0"/>
    <xf numFmtId="37"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0" fontId="62" fillId="17" borderId="10" applyNumberFormat="0" applyProtection="0">
      <alignment horizontal="center"/>
    </xf>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82" fontId="11" fillId="0" borderId="0" applyFont="0" applyFill="0" applyBorder="0" applyAlignment="0" applyProtection="0"/>
    <xf numFmtId="178" fontId="57"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0" fontId="11" fillId="0" borderId="0"/>
    <xf numFmtId="0" fontId="11" fillId="0" borderId="0"/>
    <xf numFmtId="0" fontId="11" fillId="0" borderId="0"/>
    <xf numFmtId="0" fontId="11" fillId="0" borderId="0"/>
    <xf numFmtId="0" fontId="11" fillId="0" borderId="0"/>
    <xf numFmtId="0" fontId="11" fillId="0" borderId="0"/>
    <xf numFmtId="170" fontId="11" fillId="0" borderId="0"/>
    <xf numFmtId="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0" fontId="1" fillId="0" borderId="0"/>
    <xf numFmtId="0" fontId="11" fillId="0" borderId="0"/>
    <xf numFmtId="164" fontId="13" fillId="0" borderId="0" applyNumberFormat="0" applyFont="0" applyBorder="0" applyAlignment="0" applyProtection="0"/>
    <xf numFmtId="178" fontId="57" fillId="15" borderId="0"/>
    <xf numFmtId="182" fontId="11" fillId="0" borderId="0" applyFont="0" applyFill="0" applyBorder="0" applyAlignment="0" applyProtection="0"/>
    <xf numFmtId="178" fontId="57" fillId="15" borderId="0"/>
    <xf numFmtId="178" fontId="57" fillId="15" borderId="0"/>
    <xf numFmtId="182" fontId="11" fillId="0" borderId="0" applyFont="0" applyFill="0" applyBorder="0" applyAlignment="0" applyProtection="0"/>
    <xf numFmtId="182" fontId="11" fillId="0" borderId="0" applyFont="0" applyFill="0" applyBorder="0" applyAlignment="0" applyProtection="0"/>
    <xf numFmtId="0" fontId="11" fillId="0" borderId="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0" fontId="1" fillId="0" borderId="0"/>
    <xf numFmtId="0" fontId="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0" fontId="11" fillId="0" borderId="0"/>
    <xf numFmtId="0" fontId="37" fillId="0" borderId="0">
      <alignment horizontal="left"/>
    </xf>
    <xf numFmtId="44" fontId="77" fillId="0" borderId="0" applyFont="0" applyFill="0" applyBorder="0" applyAlignment="0" applyProtection="0"/>
    <xf numFmtId="0" fontId="11" fillId="0" borderId="0">
      <alignment vertical="center"/>
    </xf>
    <xf numFmtId="0" fontId="11" fillId="0" borderId="0"/>
    <xf numFmtId="43" fontId="61" fillId="0" borderId="0" applyFont="0" applyFill="0" applyBorder="0" applyAlignment="0" applyProtection="0"/>
    <xf numFmtId="44" fontId="61" fillId="0" borderId="0" applyFont="0" applyFill="0" applyBorder="0" applyAlignment="0" applyProtection="0"/>
  </cellStyleXfs>
  <cellXfs count="594">
    <xf numFmtId="0" fontId="0" fillId="0" borderId="0" xfId="0" applyAlignment="1">
      <alignment wrapText="1"/>
    </xf>
    <xf numFmtId="0" fontId="5" fillId="0" borderId="1" xfId="0" applyFont="1" applyBorder="1" applyAlignment="1">
      <alignment wrapText="1"/>
    </xf>
    <xf numFmtId="0" fontId="4" fillId="0" borderId="1" xfId="0" applyFont="1" applyBorder="1" applyAlignment="1">
      <alignment wrapText="1"/>
    </xf>
    <xf numFmtId="0" fontId="8" fillId="0" borderId="0" xfId="0" applyFont="1" applyAlignment="1">
      <alignment horizontal="left"/>
    </xf>
    <xf numFmtId="0" fontId="61" fillId="0" borderId="0" xfId="361" applyAlignment="1">
      <alignment wrapText="1"/>
    </xf>
    <xf numFmtId="0" fontId="60" fillId="0" borderId="0" xfId="0" applyFont="1" applyAlignment="1">
      <alignment wrapText="1"/>
    </xf>
    <xf numFmtId="0" fontId="60" fillId="0" borderId="5" xfId="0" applyFont="1" applyBorder="1"/>
    <xf numFmtId="166" fontId="60" fillId="0" borderId="5" xfId="0" applyNumberFormat="1" applyFont="1" applyBorder="1" applyAlignment="1">
      <alignment horizontal="center"/>
    </xf>
    <xf numFmtId="166" fontId="60" fillId="0" borderId="16" xfId="0" applyNumberFormat="1" applyFont="1" applyBorder="1" applyAlignment="1">
      <alignment horizontal="center"/>
    </xf>
    <xf numFmtId="0" fontId="60" fillId="0" borderId="5" xfId="0" applyFont="1" applyBorder="1" applyAlignment="1">
      <alignment horizontal="center"/>
    </xf>
    <xf numFmtId="0" fontId="60" fillId="0" borderId="16" xfId="0" applyFont="1" applyBorder="1" applyAlignment="1">
      <alignment wrapText="1"/>
    </xf>
    <xf numFmtId="0" fontId="60" fillId="0" borderId="12" xfId="0" applyFont="1" applyBorder="1" applyAlignment="1">
      <alignment horizontal="center"/>
    </xf>
    <xf numFmtId="0" fontId="60" fillId="0" borderId="1" xfId="0" applyFont="1" applyBorder="1" applyAlignment="1">
      <alignment horizontal="center"/>
    </xf>
    <xf numFmtId="166" fontId="60" fillId="0" borderId="1" xfId="0" applyNumberFormat="1" applyFont="1" applyBorder="1" applyAlignment="1">
      <alignment horizontal="center"/>
    </xf>
    <xf numFmtId="166" fontId="60" fillId="0" borderId="0" xfId="0" applyNumberFormat="1" applyFont="1" applyAlignment="1">
      <alignment horizontal="center"/>
    </xf>
    <xf numFmtId="0" fontId="60" fillId="0" borderId="16" xfId="0" applyFont="1" applyBorder="1"/>
    <xf numFmtId="165" fontId="60" fillId="0" borderId="12" xfId="0" applyNumberFormat="1" applyFont="1" applyBorder="1"/>
    <xf numFmtId="165" fontId="59" fillId="0" borderId="12" xfId="0" applyNumberFormat="1" applyFont="1" applyBorder="1"/>
    <xf numFmtId="165" fontId="60" fillId="0" borderId="16" xfId="0" applyNumberFormat="1" applyFont="1" applyBorder="1" applyAlignment="1">
      <alignment horizontal="left"/>
    </xf>
    <xf numFmtId="165" fontId="60" fillId="0" borderId="0" xfId="0" applyNumberFormat="1" applyFont="1"/>
    <xf numFmtId="165" fontId="59" fillId="0" borderId="0" xfId="0" applyNumberFormat="1" applyFont="1"/>
    <xf numFmtId="165" fontId="60" fillId="0" borderId="1" xfId="0" applyNumberFormat="1" applyFont="1" applyBorder="1"/>
    <xf numFmtId="165" fontId="60" fillId="0" borderId="1" xfId="0" applyNumberFormat="1" applyFont="1" applyBorder="1" applyAlignment="1">
      <alignment horizontal="left"/>
    </xf>
    <xf numFmtId="165" fontId="59" fillId="0" borderId="1" xfId="0" applyNumberFormat="1" applyFont="1" applyBorder="1"/>
    <xf numFmtId="0" fontId="60" fillId="0" borderId="1" xfId="0" applyFont="1" applyBorder="1" applyAlignment="1">
      <alignment wrapText="1"/>
    </xf>
    <xf numFmtId="167" fontId="60" fillId="0" borderId="0" xfId="0" applyNumberFormat="1" applyFont="1"/>
    <xf numFmtId="165" fontId="60" fillId="0" borderId="0" xfId="0" applyNumberFormat="1" applyFont="1" applyAlignment="1">
      <alignment horizontal="left"/>
    </xf>
    <xf numFmtId="166" fontId="59" fillId="0" borderId="1" xfId="0" applyNumberFormat="1" applyFont="1" applyBorder="1"/>
    <xf numFmtId="0" fontId="60" fillId="0" borderId="1" xfId="0" applyFont="1" applyBorder="1" applyAlignment="1">
      <alignment horizontal="left"/>
    </xf>
    <xf numFmtId="0" fontId="60" fillId="0" borderId="0" xfId="0" applyFont="1" applyAlignment="1">
      <alignment horizontal="left"/>
    </xf>
    <xf numFmtId="0" fontId="60" fillId="0" borderId="0" xfId="0" applyFont="1" applyAlignment="1">
      <alignment horizontal="center"/>
    </xf>
    <xf numFmtId="0" fontId="59" fillId="0" borderId="0" xfId="0" applyFont="1" applyAlignment="1">
      <alignment wrapText="1"/>
    </xf>
    <xf numFmtId="167" fontId="60" fillId="0" borderId="25" xfId="0" applyNumberFormat="1" applyFont="1" applyBorder="1" applyAlignment="1">
      <alignment horizontal="left"/>
    </xf>
    <xf numFmtId="0" fontId="60" fillId="0" borderId="25" xfId="0" applyFont="1" applyBorder="1" applyAlignment="1">
      <alignment horizontal="center"/>
    </xf>
    <xf numFmtId="0" fontId="60" fillId="0" borderId="16" xfId="0" applyFont="1" applyBorder="1" applyAlignment="1">
      <alignment horizontal="center"/>
    </xf>
    <xf numFmtId="167" fontId="60" fillId="0" borderId="25" xfId="0" applyNumberFormat="1" applyFont="1" applyBorder="1"/>
    <xf numFmtId="165" fontId="60" fillId="0" borderId="12" xfId="0" applyNumberFormat="1" applyFont="1" applyBorder="1" applyAlignment="1">
      <alignment horizontal="left"/>
    </xf>
    <xf numFmtId="0" fontId="60" fillId="0" borderId="12" xfId="0" applyFont="1" applyBorder="1" applyAlignment="1">
      <alignment horizontal="left"/>
    </xf>
    <xf numFmtId="0" fontId="59" fillId="0" borderId="16" xfId="0" applyFont="1" applyBorder="1" applyAlignment="1">
      <alignment wrapText="1"/>
    </xf>
    <xf numFmtId="0" fontId="59" fillId="0" borderId="12" xfId="0" applyFont="1" applyBorder="1" applyAlignment="1">
      <alignment wrapText="1"/>
    </xf>
    <xf numFmtId="166" fontId="60" fillId="0" borderId="1" xfId="0" applyNumberFormat="1" applyFont="1" applyBorder="1"/>
    <xf numFmtId="0" fontId="60" fillId="0" borderId="1" xfId="0" applyFont="1" applyBorder="1" applyAlignment="1">
      <alignment horizontal="center" wrapText="1"/>
    </xf>
    <xf numFmtId="0" fontId="60" fillId="0" borderId="0" xfId="0" applyFont="1"/>
    <xf numFmtId="0" fontId="60" fillId="0" borderId="25" xfId="0" applyFont="1" applyBorder="1" applyAlignment="1">
      <alignment horizontal="left"/>
    </xf>
    <xf numFmtId="37" fontId="56" fillId="0" borderId="0" xfId="360" applyNumberFormat="1" applyFont="1" applyFill="1" applyAlignment="1" applyProtection="1">
      <alignment horizontal="center"/>
      <protection locked="0"/>
    </xf>
    <xf numFmtId="37" fontId="58" fillId="0" borderId="0" xfId="360" applyNumberFormat="1" applyFont="1" applyFill="1" applyAlignment="1" applyProtection="1">
      <alignment horizontal="center"/>
      <protection locked="0"/>
    </xf>
    <xf numFmtId="37" fontId="56" fillId="0" borderId="0" xfId="360" quotePrefix="1" applyNumberFormat="1" applyFont="1" applyFill="1" applyAlignment="1" applyProtection="1">
      <alignment horizontal="center"/>
      <protection locked="0"/>
    </xf>
    <xf numFmtId="37" fontId="56" fillId="0" borderId="1" xfId="360" quotePrefix="1" applyNumberFormat="1" applyFont="1" applyFill="1" applyBorder="1" applyAlignment="1" applyProtection="1">
      <alignment horizontal="center"/>
      <protection locked="0"/>
    </xf>
    <xf numFmtId="181" fontId="58" fillId="0" borderId="0" xfId="360" applyNumberFormat="1" applyFont="1" applyFill="1" applyAlignment="1">
      <alignment horizontal="right"/>
    </xf>
    <xf numFmtId="178" fontId="58" fillId="0" borderId="0" xfId="360" applyFont="1" applyFill="1" applyAlignment="1">
      <alignment horizontal="right"/>
    </xf>
    <xf numFmtId="0" fontId="5" fillId="0" borderId="0" xfId="0" applyFont="1" applyAlignment="1">
      <alignment wrapText="1"/>
    </xf>
    <xf numFmtId="167" fontId="5" fillId="0" borderId="0" xfId="0" applyNumberFormat="1" applyFont="1"/>
    <xf numFmtId="0" fontId="4" fillId="0" borderId="25" xfId="0" applyFont="1" applyBorder="1" applyAlignment="1">
      <alignment vertical="center" wrapText="1"/>
    </xf>
    <xf numFmtId="0" fontId="5" fillId="0" borderId="0" xfId="361" applyFont="1" applyAlignment="1">
      <alignment wrapText="1"/>
    </xf>
    <xf numFmtId="171" fontId="56" fillId="0" borderId="0" xfId="360" applyNumberFormat="1" applyFont="1" applyFill="1" applyAlignment="1">
      <alignment horizontal="right"/>
    </xf>
    <xf numFmtId="181" fontId="56" fillId="0" borderId="0" xfId="360" applyNumberFormat="1" applyFont="1" applyFill="1" applyAlignment="1">
      <alignment horizontal="right"/>
    </xf>
    <xf numFmtId="181" fontId="56" fillId="0" borderId="1" xfId="360" applyNumberFormat="1" applyFont="1" applyFill="1" applyBorder="1" applyAlignment="1">
      <alignment horizontal="right"/>
    </xf>
    <xf numFmtId="181" fontId="56" fillId="0" borderId="12" xfId="360" applyNumberFormat="1" applyFont="1" applyFill="1" applyBorder="1" applyAlignment="1">
      <alignment horizontal="right"/>
    </xf>
    <xf numFmtId="171" fontId="56" fillId="0" borderId="25" xfId="360" applyNumberFormat="1" applyFont="1" applyFill="1" applyBorder="1" applyAlignment="1">
      <alignment horizontal="right"/>
    </xf>
    <xf numFmtId="178" fontId="56" fillId="0" borderId="0" xfId="360" applyFont="1" applyFill="1" applyAlignment="1">
      <alignment horizontal="right"/>
    </xf>
    <xf numFmtId="179" fontId="60" fillId="0" borderId="0" xfId="0" applyNumberFormat="1" applyFont="1" applyAlignment="1">
      <alignment horizontal="right"/>
    </xf>
    <xf numFmtId="0" fontId="6" fillId="0" borderId="5" xfId="361" quotePrefix="1" applyFont="1" applyBorder="1"/>
    <xf numFmtId="0" fontId="61" fillId="0" borderId="0" xfId="361"/>
    <xf numFmtId="167" fontId="58" fillId="0" borderId="25" xfId="360" applyNumberFormat="1" applyFont="1" applyFill="1" applyBorder="1" applyAlignment="1">
      <alignment horizontal="right"/>
    </xf>
    <xf numFmtId="167" fontId="58" fillId="0" borderId="0" xfId="360" applyNumberFormat="1" applyFont="1" applyFill="1" applyAlignment="1">
      <alignment horizontal="right"/>
    </xf>
    <xf numFmtId="165" fontId="58" fillId="0" borderId="1" xfId="360" applyNumberFormat="1" applyFont="1" applyFill="1" applyBorder="1" applyAlignment="1">
      <alignment horizontal="right"/>
    </xf>
    <xf numFmtId="0" fontId="6" fillId="0" borderId="0" xfId="361" quotePrefix="1" applyFont="1"/>
    <xf numFmtId="171" fontId="58" fillId="0" borderId="25" xfId="360" applyNumberFormat="1" applyFont="1" applyFill="1" applyBorder="1" applyAlignment="1">
      <alignment horizontal="right"/>
    </xf>
    <xf numFmtId="183" fontId="58" fillId="0" borderId="0" xfId="360" applyNumberFormat="1" applyFont="1" applyFill="1" applyAlignment="1">
      <alignment horizontal="right"/>
    </xf>
    <xf numFmtId="165" fontId="4" fillId="0" borderId="0" xfId="0" applyNumberFormat="1" applyFont="1"/>
    <xf numFmtId="49" fontId="64" fillId="0" borderId="1" xfId="0" applyNumberFormat="1" applyFont="1" applyBorder="1" applyAlignment="1">
      <alignment horizontal="left" vertical="top"/>
    </xf>
    <xf numFmtId="179" fontId="4" fillId="0" borderId="0" xfId="0" applyNumberFormat="1" applyFont="1" applyAlignment="1">
      <alignment horizontal="right"/>
    </xf>
    <xf numFmtId="165" fontId="4" fillId="0" borderId="12" xfId="0" applyNumberFormat="1" applyFont="1" applyBorder="1"/>
    <xf numFmtId="165" fontId="4" fillId="0" borderId="1" xfId="0" applyNumberFormat="1" applyFont="1" applyBorder="1"/>
    <xf numFmtId="0" fontId="6" fillId="0" borderId="0" xfId="361" applyFont="1" applyAlignment="1">
      <alignment wrapText="1"/>
    </xf>
    <xf numFmtId="177" fontId="60" fillId="0" borderId="0" xfId="0" applyNumberFormat="1" applyFont="1"/>
    <xf numFmtId="179" fontId="4" fillId="0" borderId="0" xfId="0" applyNumberFormat="1" applyFont="1"/>
    <xf numFmtId="0" fontId="5" fillId="0" borderId="16" xfId="0" applyFont="1" applyBorder="1"/>
    <xf numFmtId="178" fontId="58" fillId="0" borderId="0" xfId="360" applyFont="1" applyFill="1"/>
    <xf numFmtId="165" fontId="58" fillId="0" borderId="1" xfId="360" applyNumberFormat="1" applyFont="1" applyFill="1" applyBorder="1"/>
    <xf numFmtId="181" fontId="58" fillId="0" borderId="0" xfId="360" applyNumberFormat="1" applyFont="1" applyFill="1"/>
    <xf numFmtId="167" fontId="4" fillId="0" borderId="0" xfId="0" applyNumberFormat="1" applyFont="1"/>
    <xf numFmtId="0" fontId="5" fillId="0" borderId="0" xfId="0" applyFont="1" applyAlignment="1">
      <alignment horizontal="left"/>
    </xf>
    <xf numFmtId="0" fontId="4" fillId="0" borderId="0" xfId="0" applyFont="1" applyAlignment="1">
      <alignment horizontal="left"/>
    </xf>
    <xf numFmtId="167" fontId="4" fillId="0" borderId="25" xfId="0" applyNumberFormat="1" applyFont="1" applyBorder="1"/>
    <xf numFmtId="167" fontId="7" fillId="0" borderId="0" xfId="0" applyNumberFormat="1" applyFont="1" applyAlignment="1">
      <alignment horizontal="left"/>
    </xf>
    <xf numFmtId="176" fontId="13" fillId="0" borderId="0" xfId="282" quotePrefix="1" applyNumberFormat="1" applyFont="1" applyAlignment="1">
      <alignment horizontal="left" vertical="top" wrapText="1"/>
    </xf>
    <xf numFmtId="0" fontId="60" fillId="0" borderId="0" xfId="0" applyFont="1" applyAlignment="1">
      <alignment vertical="center" wrapText="1"/>
    </xf>
    <xf numFmtId="0" fontId="5" fillId="0" borderId="0" xfId="0" applyFont="1" applyAlignment="1">
      <alignment vertical="center" wrapText="1"/>
    </xf>
    <xf numFmtId="0" fontId="4" fillId="0" borderId="0" xfId="0" applyFont="1" applyAlignment="1">
      <alignment wrapText="1"/>
    </xf>
    <xf numFmtId="0" fontId="6" fillId="0" borderId="0" xfId="0" applyFont="1" applyAlignment="1">
      <alignment horizontal="center"/>
    </xf>
    <xf numFmtId="0" fontId="6" fillId="0" borderId="0" xfId="0" applyFont="1"/>
    <xf numFmtId="0" fontId="6" fillId="0" borderId="0" xfId="0" applyFont="1" applyAlignment="1">
      <alignment horizontal="left"/>
    </xf>
    <xf numFmtId="0" fontId="7" fillId="0" borderId="0" xfId="0" applyFont="1"/>
    <xf numFmtId="167" fontId="9" fillId="0" borderId="0" xfId="0" applyNumberFormat="1" applyFont="1" applyAlignment="1">
      <alignment horizontal="left"/>
    </xf>
    <xf numFmtId="165" fontId="5" fillId="0" borderId="0" xfId="0" applyNumberFormat="1" applyFont="1"/>
    <xf numFmtId="165" fontId="9" fillId="0" borderId="0" xfId="0" applyNumberFormat="1" applyFont="1" applyAlignment="1">
      <alignment horizontal="left"/>
    </xf>
    <xf numFmtId="165" fontId="9" fillId="0" borderId="0" xfId="0" applyNumberFormat="1" applyFont="1" applyAlignment="1">
      <alignment horizontal="right"/>
    </xf>
    <xf numFmtId="165" fontId="5" fillId="0" borderId="0" xfId="0" applyNumberFormat="1" applyFont="1" applyAlignment="1">
      <alignment horizontal="right"/>
    </xf>
    <xf numFmtId="165" fontId="7" fillId="0" borderId="0" xfId="0" applyNumberFormat="1" applyFont="1" applyAlignment="1">
      <alignment horizontal="left"/>
    </xf>
    <xf numFmtId="165" fontId="5" fillId="0" borderId="0" xfId="0" applyNumberFormat="1" applyFont="1" applyAlignment="1">
      <alignment horizontal="center"/>
    </xf>
    <xf numFmtId="0" fontId="4" fillId="0" borderId="12" xfId="0" applyFont="1" applyBorder="1" applyAlignment="1">
      <alignment wrapText="1"/>
    </xf>
    <xf numFmtId="165" fontId="7" fillId="0" borderId="12" xfId="0" applyNumberFormat="1" applyFont="1" applyBorder="1" applyAlignment="1">
      <alignment horizontal="left"/>
    </xf>
    <xf numFmtId="165" fontId="9" fillId="0" borderId="12" xfId="0" applyNumberFormat="1" applyFont="1" applyBorder="1" applyAlignment="1">
      <alignment horizontal="left"/>
    </xf>
    <xf numFmtId="165" fontId="5" fillId="0" borderId="12" xfId="0" applyNumberFormat="1" applyFont="1" applyBorder="1"/>
    <xf numFmtId="0" fontId="5" fillId="0" borderId="0" xfId="0" applyFont="1"/>
    <xf numFmtId="165" fontId="5" fillId="0" borderId="1" xfId="0" applyNumberFormat="1" applyFont="1" applyBorder="1"/>
    <xf numFmtId="167" fontId="5" fillId="0" borderId="25" xfId="0" applyNumberFormat="1" applyFont="1" applyBorder="1"/>
    <xf numFmtId="167" fontId="5" fillId="0" borderId="0" xfId="0" applyNumberFormat="1" applyFont="1" applyAlignment="1">
      <alignment horizontal="left"/>
    </xf>
    <xf numFmtId="165" fontId="5" fillId="0" borderId="16" xfId="0" applyNumberFormat="1" applyFont="1" applyBorder="1" applyAlignment="1">
      <alignment horizontal="left"/>
    </xf>
    <xf numFmtId="165" fontId="5" fillId="0" borderId="0" xfId="0" applyNumberFormat="1" applyFont="1" applyAlignment="1">
      <alignment horizontal="left"/>
    </xf>
    <xf numFmtId="171" fontId="56" fillId="0" borderId="0" xfId="360" applyNumberFormat="1" applyFont="1" applyFill="1" applyAlignment="1">
      <alignment horizontal="right" indent="2"/>
    </xf>
    <xf numFmtId="181" fontId="56" fillId="0" borderId="2" xfId="360" applyNumberFormat="1" applyFont="1" applyFill="1" applyBorder="1" applyAlignment="1">
      <alignment horizontal="right"/>
    </xf>
    <xf numFmtId="171" fontId="56" fillId="0" borderId="4" xfId="360" applyNumberFormat="1" applyFont="1" applyFill="1" applyBorder="1" applyAlignment="1">
      <alignment horizontal="right"/>
    </xf>
    <xf numFmtId="165" fontId="4" fillId="0" borderId="16" xfId="0" applyNumberFormat="1" applyFont="1" applyBorder="1" applyAlignment="1">
      <alignment horizontal="left"/>
    </xf>
    <xf numFmtId="165" fontId="4" fillId="0" borderId="0" xfId="0" applyNumberFormat="1" applyFont="1" applyAlignment="1">
      <alignment horizontal="left"/>
    </xf>
    <xf numFmtId="165" fontId="4" fillId="0" borderId="0" xfId="0" applyNumberFormat="1" applyFont="1" applyAlignment="1">
      <alignment horizontal="right"/>
    </xf>
    <xf numFmtId="167" fontId="4" fillId="0" borderId="0" xfId="0" applyNumberFormat="1" applyFont="1" applyAlignment="1">
      <alignment horizontal="left"/>
    </xf>
    <xf numFmtId="0" fontId="67" fillId="0" borderId="0" xfId="0" applyFont="1" applyAlignment="1">
      <alignment wrapText="1"/>
    </xf>
    <xf numFmtId="0" fontId="68" fillId="0" borderId="0" xfId="361" applyFont="1" applyAlignment="1">
      <alignment wrapText="1"/>
    </xf>
    <xf numFmtId="0" fontId="68" fillId="0" borderId="0" xfId="0" applyFont="1" applyAlignment="1">
      <alignment wrapText="1"/>
    </xf>
    <xf numFmtId="167" fontId="60" fillId="0" borderId="1" xfId="0" applyNumberFormat="1" applyFont="1" applyBorder="1" applyAlignment="1">
      <alignment horizontal="left"/>
    </xf>
    <xf numFmtId="167" fontId="4" fillId="0" borderId="1" xfId="0" applyNumberFormat="1" applyFont="1" applyBorder="1"/>
    <xf numFmtId="167" fontId="5" fillId="0" borderId="1" xfId="0" applyNumberFormat="1" applyFont="1" applyBorder="1"/>
    <xf numFmtId="167" fontId="60" fillId="0" borderId="1" xfId="0" applyNumberFormat="1" applyFont="1" applyBorder="1"/>
    <xf numFmtId="0" fontId="69" fillId="0" borderId="0" xfId="0" applyFont="1" applyAlignment="1">
      <alignment horizontal="left"/>
    </xf>
    <xf numFmtId="0" fontId="69" fillId="0" borderId="0" xfId="0" applyFont="1" applyAlignment="1">
      <alignment horizontal="left" wrapText="1"/>
    </xf>
    <xf numFmtId="0" fontId="70" fillId="0" borderId="0" xfId="0" applyFont="1" applyAlignment="1">
      <alignment horizontal="left"/>
    </xf>
    <xf numFmtId="0" fontId="72" fillId="0" borderId="0" xfId="0" applyFont="1" applyAlignment="1">
      <alignment wrapText="1"/>
    </xf>
    <xf numFmtId="0" fontId="71" fillId="0" borderId="0" xfId="0" applyFont="1" applyAlignment="1">
      <alignment wrapText="1"/>
    </xf>
    <xf numFmtId="0" fontId="73" fillId="0" borderId="0" xfId="0" applyFont="1" applyAlignment="1">
      <alignment wrapText="1"/>
    </xf>
    <xf numFmtId="0" fontId="73" fillId="0" borderId="0" xfId="0" applyFont="1"/>
    <xf numFmtId="165" fontId="4" fillId="0" borderId="1" xfId="0" applyNumberFormat="1" applyFont="1" applyBorder="1" applyAlignment="1">
      <alignment horizontal="right"/>
    </xf>
    <xf numFmtId="0" fontId="72" fillId="0" borderId="0" xfId="361" applyFont="1" applyAlignment="1">
      <alignment wrapText="1"/>
    </xf>
    <xf numFmtId="0" fontId="71" fillId="0" borderId="0" xfId="361" applyFont="1"/>
    <xf numFmtId="0" fontId="68" fillId="0" borderId="0" xfId="361" applyFont="1"/>
    <xf numFmtId="0" fontId="5" fillId="0" borderId="5" xfId="0" applyFont="1" applyBorder="1" applyAlignment="1">
      <alignment wrapText="1"/>
    </xf>
    <xf numFmtId="0" fontId="6" fillId="0" borderId="0" xfId="0" applyFont="1" applyAlignment="1">
      <alignment wrapText="1"/>
    </xf>
    <xf numFmtId="177" fontId="60" fillId="0" borderId="0" xfId="0" applyNumberFormat="1" applyFont="1" applyAlignment="1">
      <alignment wrapText="1"/>
    </xf>
    <xf numFmtId="0" fontId="0" fillId="0" borderId="0" xfId="0" applyAlignment="1">
      <alignment horizontal="left" vertical="center" wrapText="1"/>
    </xf>
    <xf numFmtId="0" fontId="72" fillId="0" borderId="0" xfId="0" applyFont="1" applyAlignment="1">
      <alignment horizontal="left" vertical="center" wrapText="1"/>
    </xf>
    <xf numFmtId="176" fontId="13" fillId="0" borderId="0" xfId="282" quotePrefix="1" applyNumberFormat="1" applyFont="1" applyAlignment="1">
      <alignment horizontal="left" vertical="center" wrapText="1"/>
    </xf>
    <xf numFmtId="0" fontId="61" fillId="0" borderId="0" xfId="0" applyFont="1" applyAlignment="1">
      <alignment wrapText="1"/>
    </xf>
    <xf numFmtId="0" fontId="59" fillId="0" borderId="0" xfId="0" applyFont="1"/>
    <xf numFmtId="0" fontId="0" fillId="0" borderId="0" xfId="0"/>
    <xf numFmtId="0" fontId="60" fillId="0" borderId="1" xfId="0" applyFont="1" applyBorder="1"/>
    <xf numFmtId="0" fontId="4" fillId="0" borderId="1" xfId="0" applyFont="1" applyBorder="1"/>
    <xf numFmtId="0" fontId="5" fillId="0" borderId="1" xfId="0" applyFont="1" applyBorder="1"/>
    <xf numFmtId="0" fontId="4" fillId="0" borderId="25" xfId="0" applyFont="1" applyBorder="1" applyAlignment="1">
      <alignment vertical="center"/>
    </xf>
    <xf numFmtId="0" fontId="4" fillId="0" borderId="0" xfId="0" applyFont="1"/>
    <xf numFmtId="177" fontId="4" fillId="0" borderId="0" xfId="0" applyNumberFormat="1" applyFont="1"/>
    <xf numFmtId="177" fontId="5" fillId="0" borderId="0" xfId="0" applyNumberFormat="1" applyFont="1"/>
    <xf numFmtId="0" fontId="5" fillId="0" borderId="0" xfId="0" applyFont="1" applyAlignment="1">
      <alignment horizontal="left" vertical="top"/>
    </xf>
    <xf numFmtId="0" fontId="5" fillId="0" borderId="1" xfId="0" applyFont="1" applyBorder="1" applyAlignment="1">
      <alignment horizontal="left"/>
    </xf>
    <xf numFmtId="0" fontId="4" fillId="0" borderId="16" xfId="0" applyFont="1" applyBorder="1" applyAlignment="1">
      <alignment horizontal="left"/>
    </xf>
    <xf numFmtId="0" fontId="59" fillId="0" borderId="16" xfId="0" applyFont="1" applyBorder="1" applyAlignment="1">
      <alignment horizontal="left"/>
    </xf>
    <xf numFmtId="0" fontId="59" fillId="0" borderId="0" xfId="0" applyFont="1" applyAlignment="1">
      <alignment horizontal="left"/>
    </xf>
    <xf numFmtId="0" fontId="59" fillId="0" borderId="12" xfId="0" applyFont="1" applyBorder="1"/>
    <xf numFmtId="0" fontId="4" fillId="0" borderId="0" xfId="0" applyFont="1" applyAlignment="1">
      <alignment horizontal="left" indent="1"/>
    </xf>
    <xf numFmtId="0" fontId="5" fillId="0" borderId="0" xfId="0" applyFont="1" applyAlignment="1">
      <alignment horizontal="left" indent="1"/>
    </xf>
    <xf numFmtId="0" fontId="5" fillId="0" borderId="0" xfId="0" applyFont="1" applyAlignment="1">
      <alignment horizontal="left" indent="2"/>
    </xf>
    <xf numFmtId="0" fontId="5" fillId="0" borderId="1" xfId="0" applyFont="1" applyBorder="1" applyAlignment="1">
      <alignment horizontal="left" indent="2"/>
    </xf>
    <xf numFmtId="0" fontId="4" fillId="0" borderId="16" xfId="0" applyFont="1" applyBorder="1" applyAlignment="1">
      <alignment horizontal="left" indent="1"/>
    </xf>
    <xf numFmtId="49" fontId="10" fillId="0" borderId="0" xfId="0" applyNumberFormat="1" applyFont="1" applyAlignment="1">
      <alignment horizontal="center" vertical="top" wrapText="1"/>
    </xf>
    <xf numFmtId="0" fontId="6" fillId="0" borderId="0" xfId="0" applyFont="1" applyAlignment="1">
      <alignment horizontal="left" vertical="center" wrapText="1"/>
    </xf>
    <xf numFmtId="0" fontId="6" fillId="0" borderId="0" xfId="361" applyFont="1"/>
    <xf numFmtId="49" fontId="10" fillId="0" borderId="5" xfId="361" applyNumberFormat="1" applyFont="1" applyBorder="1" applyAlignment="1">
      <alignment horizontal="center" vertical="top" wrapText="1"/>
    </xf>
    <xf numFmtId="49" fontId="10" fillId="0" borderId="0" xfId="361" applyNumberFormat="1" applyFont="1" applyAlignment="1">
      <alignment horizontal="center" vertical="top" wrapText="1"/>
    </xf>
    <xf numFmtId="0" fontId="5" fillId="0" borderId="0" xfId="361" applyFont="1"/>
    <xf numFmtId="0" fontId="74" fillId="0" borderId="0" xfId="361" applyFont="1" applyAlignment="1">
      <alignment wrapText="1"/>
    </xf>
    <xf numFmtId="0" fontId="5" fillId="0" borderId="0" xfId="361" applyFont="1" applyAlignment="1">
      <alignment horizontal="left"/>
    </xf>
    <xf numFmtId="0" fontId="75" fillId="0" borderId="0" xfId="361" applyFont="1" applyAlignment="1">
      <alignment wrapText="1"/>
    </xf>
    <xf numFmtId="0" fontId="76" fillId="0" borderId="0" xfId="361" applyFont="1" applyAlignment="1">
      <alignment wrapText="1"/>
    </xf>
    <xf numFmtId="0" fontId="5" fillId="0" borderId="1" xfId="361" applyFont="1" applyBorder="1" applyAlignment="1">
      <alignment horizontal="left"/>
    </xf>
    <xf numFmtId="0" fontId="4" fillId="0" borderId="1" xfId="361" applyFont="1" applyBorder="1" applyAlignment="1">
      <alignment horizontal="right" wrapText="1"/>
    </xf>
    <xf numFmtId="0" fontId="5" fillId="0" borderId="12" xfId="361" applyFont="1" applyBorder="1"/>
    <xf numFmtId="0" fontId="5" fillId="0" borderId="12" xfId="361" applyFont="1" applyBorder="1" applyAlignment="1">
      <alignment wrapText="1"/>
    </xf>
    <xf numFmtId="0" fontId="5" fillId="0" borderId="12" xfId="361" applyFont="1" applyBorder="1" applyAlignment="1">
      <alignment horizontal="left"/>
    </xf>
    <xf numFmtId="167" fontId="5" fillId="0" borderId="12" xfId="361" applyNumberFormat="1" applyFont="1" applyBorder="1" applyAlignment="1">
      <alignment horizontal="left"/>
    </xf>
    <xf numFmtId="0" fontId="5" fillId="0" borderId="16" xfId="361" applyFont="1" applyBorder="1" applyAlignment="1">
      <alignment horizontal="left"/>
    </xf>
    <xf numFmtId="165" fontId="5" fillId="0" borderId="0" xfId="361" applyNumberFormat="1" applyFont="1" applyAlignment="1">
      <alignment horizontal="left"/>
    </xf>
    <xf numFmtId="165" fontId="5" fillId="0" borderId="16" xfId="361" applyNumberFormat="1" applyFont="1" applyBorder="1" applyAlignment="1">
      <alignment horizontal="left"/>
    </xf>
    <xf numFmtId="165" fontId="5" fillId="0" borderId="0" xfId="361" applyNumberFormat="1" applyFont="1"/>
    <xf numFmtId="165" fontId="5" fillId="0" borderId="1" xfId="361" applyNumberFormat="1" applyFont="1" applyBorder="1" applyAlignment="1">
      <alignment horizontal="left"/>
    </xf>
    <xf numFmtId="165" fontId="5" fillId="0" borderId="1" xfId="361" applyNumberFormat="1" applyFont="1" applyBorder="1"/>
    <xf numFmtId="165" fontId="5" fillId="0" borderId="12" xfId="361" applyNumberFormat="1" applyFont="1" applyBorder="1"/>
    <xf numFmtId="165" fontId="5" fillId="0" borderId="12" xfId="361" applyNumberFormat="1" applyFont="1" applyBorder="1" applyAlignment="1">
      <alignment horizontal="left"/>
    </xf>
    <xf numFmtId="165" fontId="5" fillId="0" borderId="0" xfId="361" applyNumberFormat="1" applyFont="1" applyAlignment="1">
      <alignment horizontal="right"/>
    </xf>
    <xf numFmtId="0" fontId="5" fillId="0" borderId="0" xfId="361" applyFont="1" applyAlignment="1">
      <alignment horizontal="left" indent="1"/>
    </xf>
    <xf numFmtId="0" fontId="5" fillId="0" borderId="1" xfId="361" applyFont="1" applyBorder="1" applyAlignment="1">
      <alignment horizontal="left" indent="1"/>
    </xf>
    <xf numFmtId="165" fontId="5" fillId="0" borderId="1" xfId="361" applyNumberFormat="1" applyFont="1" applyBorder="1" applyAlignment="1">
      <alignment horizontal="right"/>
    </xf>
    <xf numFmtId="165" fontId="5" fillId="0" borderId="12" xfId="361" applyNumberFormat="1" applyFont="1" applyBorder="1" applyAlignment="1">
      <alignment horizontal="right"/>
    </xf>
    <xf numFmtId="0" fontId="5" fillId="0" borderId="1" xfId="361" applyFont="1" applyBorder="1" applyAlignment="1">
      <alignment wrapText="1"/>
    </xf>
    <xf numFmtId="0" fontId="4" fillId="0" borderId="0" xfId="361" applyFont="1" applyAlignment="1">
      <alignment wrapText="1"/>
    </xf>
    <xf numFmtId="0" fontId="5" fillId="0" borderId="12" xfId="361" applyFont="1" applyBorder="1" applyAlignment="1">
      <alignment horizontal="left" vertical="top"/>
    </xf>
    <xf numFmtId="167" fontId="5" fillId="0" borderId="12" xfId="361" applyNumberFormat="1" applyFont="1" applyBorder="1" applyAlignment="1">
      <alignment vertical="center"/>
    </xf>
    <xf numFmtId="167" fontId="5" fillId="0" borderId="12" xfId="361" applyNumberFormat="1" applyFont="1" applyBorder="1" applyAlignment="1">
      <alignment horizontal="left" vertical="center"/>
    </xf>
    <xf numFmtId="0" fontId="5" fillId="0" borderId="16" xfId="361" applyFont="1" applyBorder="1"/>
    <xf numFmtId="0" fontId="5" fillId="0" borderId="1" xfId="361" applyFont="1" applyBorder="1"/>
    <xf numFmtId="0" fontId="4" fillId="0" borderId="0" xfId="0" applyFont="1" applyAlignment="1">
      <alignment vertical="center" wrapText="1"/>
    </xf>
    <xf numFmtId="0" fontId="4" fillId="0" borderId="12" xfId="0" applyFont="1" applyBorder="1"/>
    <xf numFmtId="0" fontId="5" fillId="0" borderId="4" xfId="0" applyFont="1" applyBorder="1"/>
    <xf numFmtId="176" fontId="13" fillId="0" borderId="0" xfId="282" quotePrefix="1" applyNumberFormat="1" applyFont="1" applyAlignment="1">
      <alignment horizontal="left" vertical="center"/>
    </xf>
    <xf numFmtId="176" fontId="13" fillId="0" borderId="0" xfId="282" quotePrefix="1" applyNumberFormat="1" applyFont="1" applyAlignment="1">
      <alignment horizontal="left" vertical="top"/>
    </xf>
    <xf numFmtId="171" fontId="5" fillId="0" borderId="12" xfId="637" applyNumberFormat="1" applyFont="1" applyFill="1" applyBorder="1"/>
    <xf numFmtId="49" fontId="63" fillId="0" borderId="0" xfId="0" applyNumberFormat="1" applyFont="1" applyAlignment="1">
      <alignment horizontal="center" vertical="top"/>
    </xf>
    <xf numFmtId="49" fontId="63" fillId="0" borderId="0" xfId="282" quotePrefix="1" applyNumberFormat="1" applyFont="1" applyAlignment="1">
      <alignment horizontal="center" vertical="top"/>
    </xf>
    <xf numFmtId="0" fontId="4" fillId="0" borderId="27" xfId="0" applyFont="1" applyBorder="1" applyAlignment="1">
      <alignment vertical="center"/>
    </xf>
    <xf numFmtId="37" fontId="56" fillId="0" borderId="27" xfId="360" applyNumberFormat="1" applyFont="1" applyFill="1" applyBorder="1" applyAlignment="1" applyProtection="1">
      <alignment horizontal="center"/>
      <protection locked="0"/>
    </xf>
    <xf numFmtId="165" fontId="60" fillId="0" borderId="27" xfId="0" applyNumberFormat="1" applyFont="1" applyBorder="1" applyAlignment="1">
      <alignment horizontal="left"/>
    </xf>
    <xf numFmtId="167" fontId="4" fillId="0" borderId="27" xfId="0" applyNumberFormat="1" applyFont="1" applyBorder="1"/>
    <xf numFmtId="167" fontId="5" fillId="0" borderId="27" xfId="0" applyNumberFormat="1" applyFont="1" applyBorder="1"/>
    <xf numFmtId="167" fontId="60" fillId="0" borderId="27" xfId="0" applyNumberFormat="1" applyFont="1" applyBorder="1"/>
    <xf numFmtId="165" fontId="4" fillId="0" borderId="4" xfId="0" applyNumberFormat="1" applyFont="1" applyBorder="1"/>
    <xf numFmtId="165" fontId="5" fillId="0" borderId="4" xfId="0" applyNumberFormat="1" applyFont="1" applyBorder="1"/>
    <xf numFmtId="167" fontId="60" fillId="0" borderId="0" xfId="0" applyNumberFormat="1" applyFont="1" applyAlignment="1">
      <alignment horizontal="left"/>
    </xf>
    <xf numFmtId="184" fontId="4" fillId="0" borderId="0" xfId="0" applyNumberFormat="1" applyFont="1"/>
    <xf numFmtId="185" fontId="4" fillId="0" borderId="1" xfId="0" applyNumberFormat="1" applyFont="1" applyBorder="1"/>
    <xf numFmtId="0" fontId="61" fillId="0" borderId="0" xfId="0" applyFont="1" applyAlignment="1">
      <alignment vertical="center" wrapText="1"/>
    </xf>
    <xf numFmtId="0" fontId="5" fillId="0" borderId="0" xfId="0" applyFont="1" applyAlignment="1">
      <alignment vertical="top"/>
    </xf>
    <xf numFmtId="0" fontId="58" fillId="0" borderId="0" xfId="360" applyNumberFormat="1" applyFont="1" applyFill="1" applyAlignment="1">
      <alignment horizontal="left"/>
    </xf>
    <xf numFmtId="37" fontId="58" fillId="0" borderId="0" xfId="360" applyNumberFormat="1" applyFont="1" applyFill="1"/>
    <xf numFmtId="37" fontId="56" fillId="0" borderId="0" xfId="360" applyNumberFormat="1" applyFont="1" applyFill="1"/>
    <xf numFmtId="37" fontId="73" fillId="0" borderId="0" xfId="360" applyNumberFormat="1" applyFont="1" applyFill="1"/>
    <xf numFmtId="37" fontId="56" fillId="0" borderId="0" xfId="638" applyNumberFormat="1" applyFont="1" applyAlignment="1">
      <alignment horizontal="left"/>
    </xf>
    <xf numFmtId="37" fontId="58" fillId="0" borderId="0" xfId="360" applyNumberFormat="1" applyFont="1" applyFill="1" applyAlignment="1">
      <alignment horizontal="left"/>
    </xf>
    <xf numFmtId="37" fontId="56" fillId="0" borderId="0" xfId="360" applyNumberFormat="1" applyFont="1" applyFill="1" applyAlignment="1">
      <alignment horizontal="left"/>
    </xf>
    <xf numFmtId="37" fontId="73" fillId="0" borderId="0" xfId="360" applyNumberFormat="1" applyFont="1" applyFill="1" applyAlignment="1">
      <alignment horizontal="left"/>
    </xf>
    <xf numFmtId="37" fontId="56" fillId="0" borderId="18" xfId="639" applyNumberFormat="1" applyFont="1" applyBorder="1" applyAlignment="1">
      <alignment horizontal="left"/>
    </xf>
    <xf numFmtId="37" fontId="78" fillId="0" borderId="18" xfId="360" applyNumberFormat="1" applyFont="1" applyFill="1" applyBorder="1" applyAlignment="1">
      <alignment horizontal="left"/>
    </xf>
    <xf numFmtId="37" fontId="58" fillId="0" borderId="18" xfId="360" applyNumberFormat="1" applyFont="1" applyFill="1" applyBorder="1" applyAlignment="1">
      <alignment horizontal="right"/>
    </xf>
    <xf numFmtId="37" fontId="58" fillId="0" borderId="0" xfId="360" applyNumberFormat="1" applyFont="1" applyFill="1" applyAlignment="1">
      <alignment horizontal="right"/>
    </xf>
    <xf numFmtId="37" fontId="58" fillId="0" borderId="28" xfId="639" applyNumberFormat="1" applyFont="1" applyBorder="1" applyAlignment="1">
      <alignment horizontal="left"/>
    </xf>
    <xf numFmtId="37" fontId="78" fillId="0" borderId="28" xfId="360" applyNumberFormat="1" applyFont="1" applyFill="1" applyBorder="1" applyAlignment="1">
      <alignment horizontal="left"/>
    </xf>
    <xf numFmtId="37" fontId="58" fillId="0" borderId="28" xfId="360" quotePrefix="1" applyNumberFormat="1" applyFont="1" applyFill="1" applyBorder="1" applyAlignment="1">
      <alignment wrapText="1"/>
    </xf>
    <xf numFmtId="37" fontId="58" fillId="0" borderId="28" xfId="360" quotePrefix="1" applyNumberFormat="1" applyFont="1" applyFill="1" applyBorder="1" applyAlignment="1">
      <alignment horizontal="right" wrapText="1"/>
    </xf>
    <xf numFmtId="0" fontId="58" fillId="0" borderId="28" xfId="360" quotePrefix="1" applyNumberFormat="1" applyFont="1" applyFill="1" applyBorder="1"/>
    <xf numFmtId="0" fontId="58" fillId="0" borderId="28" xfId="360" applyNumberFormat="1" applyFont="1" applyFill="1" applyBorder="1" applyAlignment="1">
      <alignment horizontal="right"/>
    </xf>
    <xf numFmtId="37" fontId="56" fillId="0" borderId="28" xfId="360" quotePrefix="1" applyNumberFormat="1" applyFont="1" applyFill="1" applyBorder="1" applyAlignment="1">
      <alignment wrapText="1"/>
    </xf>
    <xf numFmtId="37" fontId="56" fillId="0" borderId="28" xfId="360" quotePrefix="1" applyNumberFormat="1" applyFont="1" applyFill="1" applyBorder="1" applyAlignment="1">
      <alignment horizontal="right" wrapText="1"/>
    </xf>
    <xf numFmtId="37" fontId="56" fillId="0" borderId="0" xfId="360" quotePrefix="1" applyNumberFormat="1" applyFont="1" applyFill="1" applyAlignment="1">
      <alignment horizontal="right" wrapText="1"/>
    </xf>
    <xf numFmtId="171" fontId="58" fillId="0" borderId="25" xfId="641" quotePrefix="1" applyNumberFormat="1" applyFont="1" applyFill="1" applyBorder="1" applyAlignment="1">
      <alignment horizontal="right" wrapText="1"/>
    </xf>
    <xf numFmtId="171" fontId="58" fillId="0" borderId="25" xfId="641" quotePrefix="1" applyNumberFormat="1" applyFont="1" applyFill="1" applyBorder="1" applyAlignment="1">
      <alignment horizontal="right" vertical="top" wrapText="1"/>
    </xf>
    <xf numFmtId="171" fontId="56" fillId="0" borderId="25" xfId="641" quotePrefix="1" applyNumberFormat="1" applyFont="1" applyFill="1" applyBorder="1" applyAlignment="1">
      <alignment horizontal="right" wrapText="1"/>
    </xf>
    <xf numFmtId="171" fontId="56" fillId="0" borderId="25" xfId="641" quotePrefix="1" applyNumberFormat="1" applyFont="1" applyFill="1" applyBorder="1" applyAlignment="1">
      <alignment horizontal="right" vertical="top" wrapText="1"/>
    </xf>
    <xf numFmtId="0" fontId="67" fillId="0" borderId="0" xfId="638" applyFont="1" applyAlignment="1">
      <alignment horizontal="left" vertical="top"/>
    </xf>
    <xf numFmtId="0" fontId="56" fillId="0" borderId="0" xfId="638" applyFont="1" applyAlignment="1">
      <alignment horizontal="left" vertical="top"/>
    </xf>
    <xf numFmtId="49" fontId="58" fillId="0" borderId="18" xfId="641" applyNumberFormat="1" applyFont="1" applyFill="1" applyBorder="1" applyAlignment="1">
      <alignment horizontal="left"/>
    </xf>
    <xf numFmtId="49" fontId="56" fillId="0" borderId="18" xfId="641" applyNumberFormat="1" applyFont="1" applyFill="1" applyBorder="1" applyAlignment="1">
      <alignment horizontal="left"/>
    </xf>
    <xf numFmtId="49" fontId="58" fillId="0" borderId="0" xfId="641" applyNumberFormat="1" applyFont="1" applyFill="1" applyAlignment="1">
      <alignment horizontal="left" vertical="center"/>
    </xf>
    <xf numFmtId="49" fontId="56" fillId="0" borderId="0" xfId="641" applyNumberFormat="1" applyFont="1" applyFill="1" applyAlignment="1">
      <alignment horizontal="right" vertical="center"/>
    </xf>
    <xf numFmtId="171" fontId="58" fillId="0" borderId="0" xfId="641" applyNumberFormat="1" applyFont="1" applyFill="1" applyAlignment="1">
      <alignment horizontal="right" vertical="center"/>
    </xf>
    <xf numFmtId="171" fontId="56" fillId="0" borderId="0" xfId="641" applyNumberFormat="1" applyFont="1" applyFill="1" applyAlignment="1">
      <alignment horizontal="right" vertical="center"/>
    </xf>
    <xf numFmtId="44" fontId="79" fillId="0" borderId="0" xfId="360" applyNumberFormat="1" applyFont="1" applyFill="1" applyAlignment="1">
      <alignment horizontal="right" vertical="center"/>
    </xf>
    <xf numFmtId="37" fontId="56" fillId="0" borderId="0" xfId="638" applyNumberFormat="1" applyFont="1" applyAlignment="1">
      <alignment horizontal="left" vertical="center"/>
    </xf>
    <xf numFmtId="49" fontId="56" fillId="0" borderId="0" xfId="641" applyNumberFormat="1" applyFont="1" applyFill="1" applyAlignment="1">
      <alignment vertical="center"/>
    </xf>
    <xf numFmtId="186" fontId="58" fillId="0" borderId="0" xfId="640" applyNumberFormat="1" applyFont="1" applyFill="1" applyAlignment="1">
      <alignment vertical="center"/>
    </xf>
    <xf numFmtId="186" fontId="58" fillId="0" borderId="0" xfId="640" applyNumberFormat="1" applyFont="1" applyFill="1" applyAlignment="1">
      <alignment horizontal="right" vertical="center"/>
    </xf>
    <xf numFmtId="186" fontId="56" fillId="0" borderId="0" xfId="640" applyNumberFormat="1" applyFont="1" applyFill="1" applyAlignment="1">
      <alignment horizontal="right" vertical="center"/>
    </xf>
    <xf numFmtId="37" fontId="79" fillId="0" borderId="0" xfId="638" applyNumberFormat="1" applyFont="1" applyAlignment="1">
      <alignment horizontal="left" vertical="center"/>
    </xf>
    <xf numFmtId="49" fontId="56" fillId="0" borderId="1" xfId="641" applyNumberFormat="1" applyFont="1" applyFill="1" applyBorder="1" applyAlignment="1">
      <alignment horizontal="left" vertical="top"/>
    </xf>
    <xf numFmtId="186" fontId="58" fillId="0" borderId="1" xfId="640" applyNumberFormat="1" applyFont="1" applyFill="1" applyBorder="1" applyAlignment="1">
      <alignment vertical="center"/>
    </xf>
    <xf numFmtId="186" fontId="58" fillId="0" borderId="1" xfId="640" applyNumberFormat="1" applyFont="1" applyFill="1" applyBorder="1" applyAlignment="1">
      <alignment horizontal="right" vertical="center"/>
    </xf>
    <xf numFmtId="186" fontId="56" fillId="0" borderId="1" xfId="640" applyNumberFormat="1" applyFont="1" applyFill="1" applyBorder="1" applyAlignment="1">
      <alignment horizontal="right" vertical="center"/>
    </xf>
    <xf numFmtId="49" fontId="58" fillId="0" borderId="0" xfId="641" applyNumberFormat="1" applyFont="1" applyFill="1" applyAlignment="1">
      <alignment horizontal="right" vertical="center"/>
    </xf>
    <xf numFmtId="186" fontId="58" fillId="0" borderId="0" xfId="640" applyNumberFormat="1" applyFont="1" applyAlignment="1">
      <alignment vertical="center"/>
    </xf>
    <xf numFmtId="186" fontId="58" fillId="0" borderId="0" xfId="640" applyNumberFormat="1" applyFont="1" applyFill="1" applyAlignment="1">
      <alignment horizontal="center" vertical="center"/>
    </xf>
    <xf numFmtId="49" fontId="56" fillId="0" borderId="1" xfId="641" applyNumberFormat="1" applyFont="1" applyFill="1" applyBorder="1" applyAlignment="1">
      <alignment horizontal="left" vertical="center"/>
    </xf>
    <xf numFmtId="165" fontId="81" fillId="0" borderId="1" xfId="361" applyNumberFormat="1" applyFont="1" applyBorder="1"/>
    <xf numFmtId="165" fontId="6" fillId="0" borderId="1" xfId="361" applyNumberFormat="1" applyFont="1" applyBorder="1"/>
    <xf numFmtId="37" fontId="67" fillId="0" borderId="0" xfId="638" applyNumberFormat="1" applyFont="1" applyAlignment="1">
      <alignment horizontal="left" vertical="center"/>
    </xf>
    <xf numFmtId="49" fontId="58" fillId="0" borderId="0" xfId="641" applyNumberFormat="1" applyFont="1" applyFill="1" applyAlignment="1">
      <alignment horizontal="left" vertical="top"/>
    </xf>
    <xf numFmtId="49" fontId="56" fillId="0" borderId="0" xfId="641" applyNumberFormat="1" applyFont="1" applyFill="1" applyAlignment="1">
      <alignment horizontal="left" vertical="center"/>
    </xf>
    <xf numFmtId="49" fontId="56" fillId="0" borderId="0" xfId="641" applyNumberFormat="1" applyFont="1" applyFill="1" applyAlignment="1">
      <alignment horizontal="left" vertical="center" indent="2"/>
    </xf>
    <xf numFmtId="49" fontId="56" fillId="0" borderId="1" xfId="641" applyNumberFormat="1" applyFont="1" applyFill="1" applyBorder="1" applyAlignment="1">
      <alignment horizontal="left" vertical="center" indent="2"/>
    </xf>
    <xf numFmtId="171" fontId="58" fillId="0" borderId="18" xfId="641" applyNumberFormat="1" applyFont="1" applyFill="1" applyBorder="1" applyAlignment="1">
      <alignment horizontal="left" vertical="center"/>
    </xf>
    <xf numFmtId="44" fontId="58" fillId="0" borderId="0" xfId="641" applyFont="1" applyAlignment="1">
      <alignment vertical="center"/>
    </xf>
    <xf numFmtId="44" fontId="56" fillId="0" borderId="0" xfId="641" applyFont="1" applyAlignment="1">
      <alignment horizontal="left" vertical="center"/>
    </xf>
    <xf numFmtId="44" fontId="58" fillId="0" borderId="0" xfId="641" applyFont="1" applyAlignment="1">
      <alignment horizontal="left" vertical="center"/>
    </xf>
    <xf numFmtId="0" fontId="67" fillId="0" borderId="0" xfId="640" quotePrefix="1" applyNumberFormat="1" applyFont="1" applyFill="1" applyBorder="1" applyAlignment="1">
      <alignment horizontal="right" wrapText="1"/>
    </xf>
    <xf numFmtId="49" fontId="58" fillId="0" borderId="0" xfId="641" applyNumberFormat="1" applyFont="1" applyFill="1" applyBorder="1" applyAlignment="1">
      <alignment horizontal="left" vertical="center"/>
    </xf>
    <xf numFmtId="49" fontId="56" fillId="36" borderId="0" xfId="641" applyNumberFormat="1" applyFont="1" applyFill="1" applyAlignment="1">
      <alignment horizontal="left" vertical="center"/>
    </xf>
    <xf numFmtId="44" fontId="83" fillId="0" borderId="0" xfId="360" applyNumberFormat="1" applyFont="1" applyFill="1" applyAlignment="1">
      <alignment horizontal="left" vertical="center"/>
    </xf>
    <xf numFmtId="37" fontId="83" fillId="0" borderId="0" xfId="638" applyNumberFormat="1" applyFont="1" applyAlignment="1">
      <alignment horizontal="left" vertical="center"/>
    </xf>
    <xf numFmtId="49" fontId="58" fillId="0" borderId="5" xfId="641" applyNumberFormat="1" applyFont="1" applyFill="1" applyBorder="1"/>
    <xf numFmtId="49" fontId="58" fillId="0" borderId="5" xfId="641" applyNumberFormat="1" applyFont="1" applyFill="1" applyBorder="1" applyAlignment="1">
      <alignment wrapText="1"/>
    </xf>
    <xf numFmtId="44" fontId="58" fillId="0" borderId="0" xfId="641" applyFont="1" applyAlignment="1">
      <alignment horizontal="right"/>
    </xf>
    <xf numFmtId="49" fontId="58" fillId="0" borderId="0" xfId="641" applyNumberFormat="1" applyFont="1" applyFill="1" applyAlignment="1" applyProtection="1">
      <alignment horizontal="left" vertical="center"/>
      <protection locked="0"/>
    </xf>
    <xf numFmtId="49" fontId="56" fillId="0" borderId="0" xfId="641" applyNumberFormat="1" applyFont="1" applyFill="1" applyAlignment="1" applyProtection="1">
      <alignment horizontal="left" vertical="center"/>
      <protection locked="0"/>
    </xf>
    <xf numFmtId="37" fontId="56" fillId="0" borderId="0" xfId="638" applyNumberFormat="1" applyFont="1" applyAlignment="1" applyProtection="1">
      <alignment horizontal="left" vertical="center"/>
      <protection locked="0"/>
    </xf>
    <xf numFmtId="49" fontId="56" fillId="0" borderId="18" xfId="641" applyNumberFormat="1" applyFont="1" applyFill="1" applyBorder="1" applyAlignment="1" applyProtection="1">
      <alignment horizontal="left" vertical="center"/>
      <protection locked="0"/>
    </xf>
    <xf numFmtId="176" fontId="63" fillId="0" borderId="0" xfId="360" quotePrefix="1" applyNumberFormat="1" applyFont="1" applyFill="1" applyAlignment="1">
      <alignment vertical="top"/>
    </xf>
    <xf numFmtId="37" fontId="56" fillId="0" borderId="0" xfId="638" applyNumberFormat="1" applyFont="1" applyAlignment="1" applyProtection="1">
      <alignment horizontal="left"/>
      <protection locked="0"/>
    </xf>
    <xf numFmtId="0" fontId="13" fillId="0" borderId="0" xfId="1" applyFont="1" applyAlignment="1">
      <alignment vertical="top" wrapText="1"/>
    </xf>
    <xf numFmtId="37" fontId="73" fillId="0" borderId="0" xfId="638" applyNumberFormat="1" applyFont="1" applyAlignment="1">
      <alignment horizontal="right"/>
    </xf>
    <xf numFmtId="37" fontId="56" fillId="0" borderId="0" xfId="638" applyNumberFormat="1" applyFont="1" applyAlignment="1">
      <alignment horizontal="right"/>
    </xf>
    <xf numFmtId="37" fontId="58" fillId="0" borderId="0" xfId="638" applyNumberFormat="1" applyFont="1" applyAlignment="1">
      <alignment horizontal="right"/>
    </xf>
    <xf numFmtId="37" fontId="73" fillId="0" borderId="0" xfId="638" applyNumberFormat="1" applyFont="1" applyAlignment="1">
      <alignment horizontal="left"/>
    </xf>
    <xf numFmtId="37" fontId="56" fillId="0" borderId="18" xfId="360" applyNumberFormat="1" applyFont="1" applyFill="1" applyBorder="1" applyAlignment="1">
      <alignment horizontal="right"/>
    </xf>
    <xf numFmtId="37" fontId="58" fillId="0" borderId="18" xfId="360" applyNumberFormat="1" applyFont="1" applyFill="1" applyBorder="1" applyAlignment="1">
      <alignment horizontal="left"/>
    </xf>
    <xf numFmtId="37" fontId="56" fillId="0" borderId="18" xfId="638" applyNumberFormat="1" applyFont="1" applyBorder="1" applyAlignment="1">
      <alignment horizontal="left"/>
    </xf>
    <xf numFmtId="37" fontId="56" fillId="0" borderId="28" xfId="638" applyNumberFormat="1" applyFont="1" applyBorder="1" applyAlignment="1">
      <alignment horizontal="right"/>
    </xf>
    <xf numFmtId="37" fontId="56" fillId="0" borderId="25" xfId="638" applyNumberFormat="1" applyFont="1" applyBorder="1" applyAlignment="1">
      <alignment horizontal="right"/>
    </xf>
    <xf numFmtId="181" fontId="56" fillId="0" borderId="0" xfId="360" applyNumberFormat="1" applyFont="1" applyFill="1" applyAlignment="1">
      <alignment horizontal="left"/>
    </xf>
    <xf numFmtId="41" fontId="56" fillId="0" borderId="0" xfId="360" applyNumberFormat="1" applyFont="1" applyFill="1" applyAlignment="1">
      <alignment horizontal="left"/>
    </xf>
    <xf numFmtId="37" fontId="56" fillId="0" borderId="1" xfId="360" applyNumberFormat="1" applyFont="1" applyFill="1" applyBorder="1"/>
    <xf numFmtId="37" fontId="56" fillId="0" borderId="1" xfId="360" applyNumberFormat="1" applyFont="1" applyFill="1" applyBorder="1" applyAlignment="1">
      <alignment horizontal="left"/>
    </xf>
    <xf numFmtId="37" fontId="56" fillId="0" borderId="1" xfId="638" applyNumberFormat="1" applyFont="1" applyBorder="1" applyAlignment="1">
      <alignment horizontal="right"/>
    </xf>
    <xf numFmtId="41" fontId="56" fillId="0" borderId="1" xfId="360" applyNumberFormat="1" applyFont="1" applyFill="1" applyBorder="1" applyAlignment="1">
      <alignment horizontal="left"/>
    </xf>
    <xf numFmtId="37" fontId="58" fillId="0" borderId="25" xfId="360" applyNumberFormat="1" applyFont="1" applyFill="1" applyBorder="1" applyAlignment="1">
      <alignment horizontal="left"/>
    </xf>
    <xf numFmtId="178" fontId="56" fillId="0" borderId="0" xfId="360" applyFont="1" applyFill="1" applyAlignment="1">
      <alignment horizontal="left"/>
    </xf>
    <xf numFmtId="171" fontId="58" fillId="0" borderId="0" xfId="360" applyNumberFormat="1" applyFont="1" applyFill="1" applyAlignment="1">
      <alignment horizontal="left"/>
    </xf>
    <xf numFmtId="37" fontId="56" fillId="0" borderId="18" xfId="360" applyNumberFormat="1" applyFont="1" applyFill="1" applyBorder="1" applyAlignment="1">
      <alignment horizontal="left"/>
    </xf>
    <xf numFmtId="37" fontId="56" fillId="0" borderId="18" xfId="638" applyNumberFormat="1" applyFont="1" applyBorder="1" applyAlignment="1">
      <alignment horizontal="right"/>
    </xf>
    <xf numFmtId="171" fontId="56" fillId="0" borderId="18" xfId="360" applyNumberFormat="1" applyFont="1" applyFill="1" applyBorder="1" applyAlignment="1">
      <alignment horizontal="right"/>
    </xf>
    <xf numFmtId="171" fontId="58" fillId="0" borderId="18" xfId="360" applyNumberFormat="1" applyFont="1" applyFill="1" applyBorder="1" applyAlignment="1">
      <alignment horizontal="left"/>
    </xf>
    <xf numFmtId="37" fontId="58" fillId="0" borderId="18" xfId="360" applyNumberFormat="1" applyFont="1" applyFill="1" applyBorder="1"/>
    <xf numFmtId="37" fontId="58" fillId="36" borderId="0" xfId="638" applyNumberFormat="1" applyFont="1" applyFill="1" applyAlignment="1">
      <alignment horizontal="right"/>
    </xf>
    <xf numFmtId="37" fontId="56" fillId="36" borderId="0" xfId="638" applyNumberFormat="1" applyFont="1" applyFill="1" applyAlignment="1">
      <alignment horizontal="right"/>
    </xf>
    <xf numFmtId="39" fontId="56" fillId="36" borderId="0" xfId="360" applyNumberFormat="1" applyFont="1" applyFill="1" applyAlignment="1">
      <alignment horizontal="right"/>
    </xf>
    <xf numFmtId="39" fontId="58" fillId="0" borderId="0" xfId="360" applyNumberFormat="1" applyFont="1" applyFill="1" applyAlignment="1">
      <alignment horizontal="left"/>
    </xf>
    <xf numFmtId="37" fontId="56" fillId="0" borderId="0" xfId="360" applyNumberFormat="1" applyFont="1" applyFill="1" applyAlignment="1">
      <alignment horizontal="left" vertical="center"/>
    </xf>
    <xf numFmtId="44" fontId="58" fillId="0" borderId="0" xfId="360" applyNumberFormat="1" applyFont="1" applyFill="1" applyAlignment="1">
      <alignment horizontal="left"/>
    </xf>
    <xf numFmtId="37" fontId="83" fillId="0" borderId="0" xfId="638" applyNumberFormat="1" applyFont="1" applyAlignment="1">
      <alignment horizontal="left"/>
    </xf>
    <xf numFmtId="44" fontId="83" fillId="0" borderId="0" xfId="360" applyNumberFormat="1" applyFont="1" applyFill="1" applyAlignment="1">
      <alignment horizontal="right" vertical="center"/>
    </xf>
    <xf numFmtId="37" fontId="56" fillId="0" borderId="18" xfId="360" applyNumberFormat="1" applyFont="1" applyFill="1" applyBorder="1" applyAlignment="1">
      <alignment horizontal="left" vertical="center"/>
    </xf>
    <xf numFmtId="37" fontId="56" fillId="36" borderId="18" xfId="638" applyNumberFormat="1" applyFont="1" applyFill="1" applyBorder="1" applyAlignment="1">
      <alignment horizontal="right"/>
    </xf>
    <xf numFmtId="37" fontId="58" fillId="0" borderId="0" xfId="638" applyNumberFormat="1" applyFont="1" applyAlignment="1">
      <alignment horizontal="left"/>
    </xf>
    <xf numFmtId="37" fontId="56" fillId="0" borderId="0" xfId="638" applyNumberFormat="1" applyFont="1" applyAlignment="1" applyProtection="1">
      <alignment horizontal="right"/>
      <protection locked="0"/>
    </xf>
    <xf numFmtId="49" fontId="80" fillId="0" borderId="0" xfId="638" applyNumberFormat="1" applyFont="1" applyAlignment="1" applyProtection="1">
      <alignment horizontal="left"/>
      <protection locked="0"/>
    </xf>
    <xf numFmtId="44" fontId="58" fillId="0" borderId="0" xfId="638" applyNumberFormat="1" applyFont="1" applyAlignment="1">
      <alignment horizontal="right"/>
    </xf>
    <xf numFmtId="44" fontId="56" fillId="0" borderId="0" xfId="638" applyNumberFormat="1" applyFont="1" applyAlignment="1" applyProtection="1">
      <alignment horizontal="left"/>
      <protection locked="0"/>
    </xf>
    <xf numFmtId="37" fontId="56" fillId="0" borderId="18" xfId="638" applyNumberFormat="1" applyFont="1" applyBorder="1" applyAlignment="1" applyProtection="1">
      <alignment horizontal="left"/>
      <protection locked="0"/>
    </xf>
    <xf numFmtId="37" fontId="56" fillId="36" borderId="0" xfId="638" applyNumberFormat="1" applyFont="1" applyFill="1" applyAlignment="1" applyProtection="1">
      <alignment horizontal="right"/>
      <protection locked="0"/>
    </xf>
    <xf numFmtId="37" fontId="56" fillId="36" borderId="0" xfId="638" applyNumberFormat="1" applyFont="1" applyFill="1" applyAlignment="1" applyProtection="1">
      <alignment horizontal="left"/>
      <protection locked="0"/>
    </xf>
    <xf numFmtId="37" fontId="58" fillId="36" borderId="0" xfId="638" applyNumberFormat="1" applyFont="1" applyFill="1" applyAlignment="1" applyProtection="1">
      <alignment horizontal="right"/>
      <protection locked="0"/>
    </xf>
    <xf numFmtId="44" fontId="56" fillId="36" borderId="0" xfId="360" applyNumberFormat="1" applyFont="1" applyFill="1" applyAlignment="1" applyProtection="1">
      <alignment horizontal="right"/>
      <protection locked="0"/>
    </xf>
    <xf numFmtId="37" fontId="58" fillId="0" borderId="28" xfId="638" applyNumberFormat="1" applyFont="1" applyBorder="1" applyAlignment="1">
      <alignment horizontal="left"/>
    </xf>
    <xf numFmtId="37" fontId="56" fillId="0" borderId="28" xfId="638" applyNumberFormat="1" applyFont="1" applyBorder="1" applyAlignment="1">
      <alignment horizontal="left"/>
    </xf>
    <xf numFmtId="37" fontId="58" fillId="36" borderId="28" xfId="360" applyNumberFormat="1" applyFont="1" applyFill="1" applyBorder="1" applyAlignment="1">
      <alignment horizontal="left"/>
    </xf>
    <xf numFmtId="37" fontId="56" fillId="36" borderId="1" xfId="638" applyNumberFormat="1" applyFont="1" applyFill="1" applyBorder="1" applyAlignment="1">
      <alignment horizontal="right"/>
    </xf>
    <xf numFmtId="44" fontId="56" fillId="36" borderId="28" xfId="360" applyNumberFormat="1" applyFont="1" applyFill="1" applyBorder="1" applyAlignment="1" applyProtection="1">
      <alignment horizontal="right"/>
      <protection locked="0"/>
    </xf>
    <xf numFmtId="37" fontId="56" fillId="36" borderId="28" xfId="638" applyNumberFormat="1" applyFont="1" applyFill="1" applyBorder="1" applyAlignment="1" applyProtection="1">
      <alignment horizontal="right"/>
      <protection locked="0"/>
    </xf>
    <xf numFmtId="37" fontId="85" fillId="0" borderId="28" xfId="638" applyNumberFormat="1" applyFont="1" applyBorder="1" applyAlignment="1" applyProtection="1">
      <alignment horizontal="left"/>
      <protection locked="0"/>
    </xf>
    <xf numFmtId="37" fontId="56" fillId="0" borderId="3" xfId="638" applyNumberFormat="1" applyFont="1" applyBorder="1" applyAlignment="1">
      <alignment horizontal="left" vertical="center"/>
    </xf>
    <xf numFmtId="181" fontId="58" fillId="36" borderId="0" xfId="360" applyNumberFormat="1" applyFont="1" applyFill="1" applyAlignment="1" applyProtection="1">
      <alignment horizontal="right" vertical="center"/>
      <protection locked="0"/>
    </xf>
    <xf numFmtId="37" fontId="56" fillId="36" borderId="0" xfId="638" applyNumberFormat="1" applyFont="1" applyFill="1" applyAlignment="1">
      <alignment horizontal="right" vertical="center"/>
    </xf>
    <xf numFmtId="181" fontId="56" fillId="36" borderId="3" xfId="360" applyNumberFormat="1" applyFont="1" applyFill="1" applyBorder="1" applyAlignment="1" applyProtection="1">
      <alignment horizontal="right" vertical="center"/>
      <protection locked="0"/>
    </xf>
    <xf numFmtId="181" fontId="56" fillId="36" borderId="3" xfId="638" applyNumberFormat="1" applyFont="1" applyFill="1" applyBorder="1" applyAlignment="1" applyProtection="1">
      <alignment horizontal="right" vertical="center"/>
      <protection locked="0"/>
    </xf>
    <xf numFmtId="181" fontId="56" fillId="36" borderId="3" xfId="638" applyNumberFormat="1" applyFont="1" applyFill="1" applyBorder="1" applyAlignment="1" applyProtection="1">
      <alignment horizontal="left" vertical="center"/>
      <protection locked="0"/>
    </xf>
    <xf numFmtId="181" fontId="56" fillId="0" borderId="3" xfId="638" applyNumberFormat="1" applyFont="1" applyBorder="1" applyAlignment="1" applyProtection="1">
      <alignment horizontal="left" vertical="center"/>
      <protection locked="0"/>
    </xf>
    <xf numFmtId="37" fontId="56" fillId="0" borderId="18" xfId="638" applyNumberFormat="1" applyFont="1" applyBorder="1" applyAlignment="1">
      <alignment horizontal="left" vertical="center"/>
    </xf>
    <xf numFmtId="44" fontId="58" fillId="36" borderId="18" xfId="360" applyNumberFormat="1" applyFont="1" applyFill="1" applyBorder="1" applyAlignment="1" applyProtection="1">
      <alignment horizontal="right" vertical="center"/>
      <protection locked="0"/>
    </xf>
    <xf numFmtId="37" fontId="56" fillId="36" borderId="18" xfId="638" applyNumberFormat="1" applyFont="1" applyFill="1" applyBorder="1" applyAlignment="1">
      <alignment horizontal="right" vertical="center"/>
    </xf>
    <xf numFmtId="37" fontId="67" fillId="0" borderId="0" xfId="638" applyNumberFormat="1" applyFont="1" applyAlignment="1">
      <alignment horizontal="left"/>
    </xf>
    <xf numFmtId="176" fontId="63" fillId="0" borderId="0" xfId="638" quotePrefix="1" applyNumberFormat="1" applyFont="1" applyAlignment="1">
      <alignment vertical="top"/>
    </xf>
    <xf numFmtId="37" fontId="13" fillId="0" borderId="0" xfId="638" applyNumberFormat="1" applyFont="1" applyAlignment="1">
      <alignment horizontal="left" wrapText="1"/>
    </xf>
    <xf numFmtId="37" fontId="56" fillId="0" borderId="0" xfId="638" applyNumberFormat="1" applyFont="1" applyAlignment="1">
      <alignment vertical="top" wrapText="1"/>
    </xf>
    <xf numFmtId="37" fontId="13" fillId="0" borderId="0" xfId="638" applyNumberFormat="1" applyFont="1" applyAlignment="1">
      <alignment horizontal="left" wrapText="1" shrinkToFit="1"/>
    </xf>
    <xf numFmtId="37" fontId="83" fillId="0" borderId="0" xfId="638" applyNumberFormat="1" applyFont="1" applyAlignment="1">
      <alignment vertical="top" wrapText="1"/>
    </xf>
    <xf numFmtId="186" fontId="58" fillId="0" borderId="0" xfId="640" applyNumberFormat="1" applyFont="1" applyFill="1" applyAlignment="1">
      <alignment horizontal="right"/>
    </xf>
    <xf numFmtId="0" fontId="56" fillId="0" borderId="0" xfId="638" applyFont="1" applyAlignment="1">
      <alignment horizontal="left"/>
    </xf>
    <xf numFmtId="0" fontId="73" fillId="0" borderId="0" xfId="638" applyFont="1" applyAlignment="1"/>
    <xf numFmtId="0" fontId="56" fillId="0" borderId="0" xfId="638" applyFont="1" applyAlignment="1"/>
    <xf numFmtId="37" fontId="78" fillId="0" borderId="0" xfId="360" applyNumberFormat="1" applyFont="1" applyFill="1" applyAlignment="1">
      <alignment horizontal="right"/>
    </xf>
    <xf numFmtId="37" fontId="56" fillId="0" borderId="0" xfId="360" applyNumberFormat="1" applyFont="1" applyFill="1" applyAlignment="1">
      <alignment horizontal="right"/>
    </xf>
    <xf numFmtId="178" fontId="58" fillId="0" borderId="0" xfId="360" applyFont="1" applyFill="1" applyAlignment="1">
      <alignment horizontal="left"/>
    </xf>
    <xf numFmtId="178" fontId="56" fillId="0" borderId="18" xfId="360" applyFont="1" applyFill="1" applyBorder="1" applyAlignment="1">
      <alignment horizontal="left"/>
    </xf>
    <xf numFmtId="0" fontId="56" fillId="0" borderId="18" xfId="638" applyFont="1" applyBorder="1" applyAlignment="1">
      <alignment horizontal="left"/>
    </xf>
    <xf numFmtId="186" fontId="58" fillId="0" borderId="18" xfId="640" applyNumberFormat="1" applyFont="1" applyBorder="1" applyAlignment="1">
      <alignment horizontal="right"/>
    </xf>
    <xf numFmtId="37" fontId="78" fillId="0" borderId="18" xfId="360" applyNumberFormat="1" applyFont="1" applyFill="1" applyBorder="1" applyAlignment="1">
      <alignment horizontal="right"/>
    </xf>
    <xf numFmtId="187" fontId="84" fillId="0" borderId="28" xfId="638" quotePrefix="1" applyNumberFormat="1" applyFont="1" applyBorder="1" applyAlignment="1">
      <alignment horizontal="right" vertical="top"/>
    </xf>
    <xf numFmtId="49" fontId="80" fillId="0" borderId="28" xfId="638" quotePrefix="1" applyNumberFormat="1" applyFont="1" applyBorder="1" applyAlignment="1">
      <alignment horizontal="left" wrapText="1"/>
    </xf>
    <xf numFmtId="49" fontId="58" fillId="0" borderId="0" xfId="360" applyNumberFormat="1" applyFont="1" applyFill="1" applyAlignment="1">
      <alignment horizontal="left"/>
    </xf>
    <xf numFmtId="186" fontId="58" fillId="36" borderId="3" xfId="640" applyNumberFormat="1" applyFont="1" applyFill="1" applyBorder="1" applyAlignment="1">
      <alignment horizontal="right"/>
    </xf>
    <xf numFmtId="186" fontId="58" fillId="36" borderId="0" xfId="640" applyNumberFormat="1" applyFont="1" applyFill="1" applyBorder="1" applyAlignment="1">
      <alignment horizontal="right"/>
    </xf>
    <xf numFmtId="186" fontId="56" fillId="36" borderId="0" xfId="640" applyNumberFormat="1" applyFont="1" applyFill="1" applyAlignment="1">
      <alignment horizontal="right"/>
    </xf>
    <xf numFmtId="1" fontId="58" fillId="36" borderId="0" xfId="641" applyNumberFormat="1" applyFont="1" applyFill="1" applyAlignment="1">
      <alignment horizontal="right"/>
    </xf>
    <xf numFmtId="1" fontId="58" fillId="36" borderId="0" xfId="641" applyNumberFormat="1" applyFont="1" applyFill="1" applyAlignment="1">
      <alignment horizontal="left"/>
    </xf>
    <xf numFmtId="186" fontId="86" fillId="36" borderId="0" xfId="640" applyNumberFormat="1" applyFont="1" applyFill="1" applyAlignment="1">
      <alignment horizontal="left"/>
    </xf>
    <xf numFmtId="49" fontId="56" fillId="0" borderId="0" xfId="640" applyNumberFormat="1" applyFont="1" applyFill="1" applyAlignment="1">
      <alignment horizontal="left"/>
    </xf>
    <xf numFmtId="49" fontId="56" fillId="0" borderId="0" xfId="641" applyNumberFormat="1" applyFont="1" applyFill="1" applyAlignment="1"/>
    <xf numFmtId="171" fontId="58" fillId="36" borderId="0" xfId="640" applyNumberFormat="1" applyFont="1" applyFill="1" applyAlignment="1">
      <alignment horizontal="right"/>
    </xf>
    <xf numFmtId="171" fontId="56" fillId="36" borderId="0" xfId="641" applyNumberFormat="1" applyFont="1" applyFill="1" applyAlignment="1">
      <alignment horizontal="right"/>
    </xf>
    <xf numFmtId="171" fontId="56" fillId="36" borderId="0" xfId="641" applyNumberFormat="1" applyFont="1" applyFill="1" applyAlignment="1">
      <alignment horizontal="left"/>
    </xf>
    <xf numFmtId="171" fontId="73" fillId="0" borderId="0" xfId="641" applyNumberFormat="1" applyFont="1" applyAlignment="1"/>
    <xf numFmtId="171" fontId="56" fillId="0" borderId="0" xfId="641" applyNumberFormat="1" applyFont="1" applyAlignment="1"/>
    <xf numFmtId="186" fontId="58" fillId="36" borderId="0" xfId="640" applyNumberFormat="1" applyFont="1" applyFill="1" applyAlignment="1">
      <alignment horizontal="right"/>
    </xf>
    <xf numFmtId="1" fontId="56" fillId="36" borderId="0" xfId="641" applyNumberFormat="1" applyFont="1" applyFill="1" applyAlignment="1">
      <alignment horizontal="right"/>
    </xf>
    <xf numFmtId="186" fontId="56" fillId="36" borderId="0" xfId="640" applyNumberFormat="1" applyFont="1" applyFill="1" applyAlignment="1">
      <alignment horizontal="left"/>
    </xf>
    <xf numFmtId="43" fontId="5" fillId="36" borderId="1" xfId="640" applyFont="1" applyFill="1" applyBorder="1" applyAlignment="1">
      <alignment horizontal="right"/>
    </xf>
    <xf numFmtId="43" fontId="5" fillId="36" borderId="1" xfId="640" applyFont="1" applyFill="1" applyBorder="1"/>
    <xf numFmtId="186" fontId="5" fillId="36" borderId="1" xfId="640" applyNumberFormat="1" applyFont="1" applyFill="1" applyBorder="1"/>
    <xf numFmtId="186" fontId="5" fillId="36" borderId="1" xfId="640" applyNumberFormat="1" applyFont="1" applyFill="1" applyBorder="1" applyAlignment="1">
      <alignment horizontal="left"/>
    </xf>
    <xf numFmtId="43" fontId="6" fillId="36" borderId="1" xfId="640" applyFont="1" applyFill="1" applyBorder="1" applyAlignment="1">
      <alignment horizontal="left"/>
    </xf>
    <xf numFmtId="49" fontId="73" fillId="0" borderId="0" xfId="638" applyNumberFormat="1" applyFont="1" applyAlignment="1"/>
    <xf numFmtId="49" fontId="79" fillId="0" borderId="0" xfId="638" applyNumberFormat="1" applyFont="1" applyAlignment="1"/>
    <xf numFmtId="49" fontId="56" fillId="0" borderId="0" xfId="638" applyNumberFormat="1" applyFont="1" applyAlignment="1"/>
    <xf numFmtId="49" fontId="58" fillId="0" borderId="12" xfId="640" applyNumberFormat="1" applyFont="1" applyFill="1" applyBorder="1" applyAlignment="1">
      <alignment horizontal="left"/>
    </xf>
    <xf numFmtId="186" fontId="58" fillId="36" borderId="12" xfId="640" applyNumberFormat="1" applyFont="1" applyFill="1" applyBorder="1" applyAlignment="1">
      <alignment horizontal="right"/>
    </xf>
    <xf numFmtId="186" fontId="58" fillId="36" borderId="1" xfId="640" applyNumberFormat="1" applyFont="1" applyFill="1" applyBorder="1" applyAlignment="1">
      <alignment horizontal="right"/>
    </xf>
    <xf numFmtId="186" fontId="56" fillId="36" borderId="1" xfId="640" applyNumberFormat="1" applyFont="1" applyFill="1" applyBorder="1" applyAlignment="1">
      <alignment horizontal="right"/>
    </xf>
    <xf numFmtId="186" fontId="56" fillId="36" borderId="1" xfId="640" applyNumberFormat="1" applyFont="1" applyFill="1" applyBorder="1" applyAlignment="1">
      <alignment horizontal="left"/>
    </xf>
    <xf numFmtId="186" fontId="81" fillId="36" borderId="0" xfId="640" applyNumberFormat="1" applyFont="1" applyFill="1"/>
    <xf numFmtId="165" fontId="6" fillId="0" borderId="0" xfId="361" applyNumberFormat="1" applyFont="1"/>
    <xf numFmtId="186" fontId="6" fillId="36" borderId="0" xfId="640" applyNumberFormat="1" applyFont="1" applyFill="1"/>
    <xf numFmtId="186" fontId="56" fillId="36" borderId="0" xfId="640" applyNumberFormat="1" applyFont="1" applyFill="1" applyBorder="1" applyAlignment="1">
      <alignment horizontal="left"/>
    </xf>
    <xf numFmtId="49" fontId="58" fillId="0" borderId="12" xfId="360" applyNumberFormat="1" applyFont="1" applyFill="1" applyBorder="1" applyAlignment="1">
      <alignment horizontal="left"/>
    </xf>
    <xf numFmtId="186" fontId="56" fillId="36" borderId="12" xfId="640" applyNumberFormat="1" applyFont="1" applyFill="1" applyBorder="1" applyAlignment="1">
      <alignment horizontal="right"/>
    </xf>
    <xf numFmtId="186" fontId="56" fillId="36" borderId="12" xfId="640" applyNumberFormat="1" applyFont="1" applyFill="1" applyBorder="1" applyAlignment="1">
      <alignment horizontal="left"/>
    </xf>
    <xf numFmtId="49" fontId="58" fillId="0" borderId="25" xfId="641" applyNumberFormat="1" applyFont="1" applyFill="1" applyBorder="1" applyAlignment="1">
      <alignment horizontal="left" vertical="center"/>
    </xf>
    <xf numFmtId="171" fontId="58" fillId="36" borderId="25" xfId="641" applyNumberFormat="1" applyFont="1" applyFill="1" applyBorder="1" applyAlignment="1">
      <alignment horizontal="right" vertical="center"/>
    </xf>
    <xf numFmtId="171" fontId="56" fillId="36" borderId="25" xfId="641" applyNumberFormat="1" applyFont="1" applyFill="1" applyBorder="1" applyAlignment="1">
      <alignment horizontal="right" vertical="center"/>
    </xf>
    <xf numFmtId="171" fontId="56" fillId="36" borderId="25" xfId="641" applyNumberFormat="1" applyFont="1" applyFill="1" applyBorder="1" applyAlignment="1">
      <alignment horizontal="left" vertical="center"/>
    </xf>
    <xf numFmtId="186" fontId="56" fillId="36" borderId="25" xfId="640" applyNumberFormat="1" applyFont="1" applyFill="1" applyBorder="1" applyAlignment="1">
      <alignment horizontal="left" vertical="center"/>
    </xf>
    <xf numFmtId="171" fontId="56" fillId="0" borderId="0" xfId="641" applyNumberFormat="1" applyFont="1" applyAlignment="1">
      <alignment vertical="center"/>
    </xf>
    <xf numFmtId="49" fontId="56" fillId="0" borderId="0" xfId="641" applyNumberFormat="1" applyFont="1" applyFill="1" applyAlignment="1">
      <alignment horizontal="left"/>
    </xf>
    <xf numFmtId="171" fontId="58" fillId="36" borderId="0" xfId="641" applyNumberFormat="1" applyFont="1" applyFill="1" applyAlignment="1">
      <alignment horizontal="right"/>
    </xf>
    <xf numFmtId="49" fontId="56" fillId="0" borderId="0" xfId="360" applyNumberFormat="1" applyFont="1" applyFill="1" applyAlignment="1">
      <alignment horizontal="left"/>
    </xf>
    <xf numFmtId="186" fontId="81" fillId="36" borderId="1" xfId="640" applyNumberFormat="1" applyFont="1" applyFill="1" applyBorder="1"/>
    <xf numFmtId="186" fontId="6" fillId="36" borderId="1" xfId="640" applyNumberFormat="1" applyFont="1" applyFill="1" applyBorder="1"/>
    <xf numFmtId="178" fontId="58" fillId="0" borderId="25" xfId="360" applyFont="1" applyFill="1" applyBorder="1" applyAlignment="1">
      <alignment horizontal="left"/>
    </xf>
    <xf numFmtId="171" fontId="58" fillId="36" borderId="25" xfId="641" applyNumberFormat="1" applyFont="1" applyFill="1" applyBorder="1" applyAlignment="1">
      <alignment horizontal="right"/>
    </xf>
    <xf numFmtId="171" fontId="56" fillId="36" borderId="25" xfId="641" applyNumberFormat="1" applyFont="1" applyFill="1" applyBorder="1" applyAlignment="1">
      <alignment horizontal="right"/>
    </xf>
    <xf numFmtId="171" fontId="56" fillId="36" borderId="25" xfId="641" applyNumberFormat="1" applyFont="1" applyFill="1" applyBorder="1" applyAlignment="1">
      <alignment horizontal="left"/>
    </xf>
    <xf numFmtId="176" fontId="63" fillId="0" borderId="0" xfId="638" quotePrefix="1" applyNumberFormat="1" applyFont="1" applyAlignment="1">
      <alignment horizontal="center" vertical="top"/>
    </xf>
    <xf numFmtId="37" fontId="13" fillId="0" borderId="5" xfId="638" applyNumberFormat="1" applyFont="1" applyBorder="1" applyAlignment="1">
      <alignment vertical="top" wrapText="1"/>
    </xf>
    <xf numFmtId="37" fontId="87" fillId="0" borderId="0" xfId="638" applyNumberFormat="1" applyFont="1" applyAlignment="1">
      <alignment vertical="top" wrapText="1"/>
    </xf>
    <xf numFmtId="37" fontId="13" fillId="0" borderId="0" xfId="638" applyNumberFormat="1" applyFont="1" applyAlignment="1">
      <alignment vertical="top" wrapText="1"/>
    </xf>
    <xf numFmtId="178" fontId="58" fillId="0" borderId="0" xfId="360" applyFont="1" applyFill="1" applyAlignment="1">
      <alignment horizontal="left" vertical="center"/>
    </xf>
    <xf numFmtId="171" fontId="56" fillId="0" borderId="0" xfId="360" applyNumberFormat="1" applyFont="1" applyFill="1" applyAlignment="1">
      <alignment horizontal="right" vertical="center"/>
    </xf>
    <xf numFmtId="171" fontId="56" fillId="0" borderId="0" xfId="360" applyNumberFormat="1" applyFont="1" applyFill="1" applyAlignment="1">
      <alignment horizontal="left" vertical="center"/>
    </xf>
    <xf numFmtId="0" fontId="56" fillId="0" borderId="0" xfId="638" applyFont="1" applyAlignment="1">
      <alignment horizontal="left" vertical="center"/>
    </xf>
    <xf numFmtId="0" fontId="73" fillId="0" borderId="0" xfId="638" applyFont="1">
      <alignment vertical="center"/>
    </xf>
    <xf numFmtId="0" fontId="56" fillId="0" borderId="0" xfId="638" applyFont="1">
      <alignment vertical="center"/>
    </xf>
    <xf numFmtId="37" fontId="63" fillId="0" borderId="0" xfId="638" quotePrefix="1" applyNumberFormat="1" applyFont="1" applyAlignment="1">
      <alignment horizontal="left" wrapText="1"/>
    </xf>
    <xf numFmtId="186" fontId="56" fillId="0" borderId="0" xfId="640" applyNumberFormat="1" applyFont="1" applyAlignment="1">
      <alignment horizontal="right"/>
    </xf>
    <xf numFmtId="186" fontId="56" fillId="0" borderId="0" xfId="640" applyNumberFormat="1" applyFont="1" applyFill="1" applyAlignment="1">
      <alignment horizontal="right"/>
    </xf>
    <xf numFmtId="186" fontId="56" fillId="0" borderId="18" xfId="640" applyNumberFormat="1" applyFont="1" applyBorder="1" applyAlignment="1">
      <alignment horizontal="right"/>
    </xf>
    <xf numFmtId="186" fontId="56" fillId="36" borderId="3" xfId="640" applyNumberFormat="1" applyFont="1" applyFill="1" applyBorder="1" applyAlignment="1">
      <alignment horizontal="right"/>
    </xf>
    <xf numFmtId="171" fontId="56" fillId="36" borderId="0" xfId="640" applyNumberFormat="1" applyFont="1" applyFill="1" applyAlignment="1">
      <alignment horizontal="right"/>
    </xf>
    <xf numFmtId="186" fontId="56" fillId="0" borderId="0" xfId="640" applyNumberFormat="1" applyFont="1" applyFill="1" applyAlignment="1">
      <alignment vertical="center"/>
    </xf>
    <xf numFmtId="186" fontId="56" fillId="0" borderId="1" xfId="640" applyNumberFormat="1" applyFont="1" applyFill="1" applyBorder="1" applyAlignment="1">
      <alignment vertical="center"/>
    </xf>
    <xf numFmtId="186" fontId="56" fillId="0" borderId="0" xfId="640" applyNumberFormat="1" applyFont="1" applyAlignment="1">
      <alignment vertical="center"/>
    </xf>
    <xf numFmtId="44" fontId="56" fillId="0" borderId="0" xfId="641" applyFont="1" applyAlignment="1">
      <alignment vertical="center"/>
    </xf>
    <xf numFmtId="44" fontId="56" fillId="0" borderId="0" xfId="641" applyFont="1" applyAlignment="1">
      <alignment horizontal="right"/>
    </xf>
    <xf numFmtId="0" fontId="56" fillId="0" borderId="28" xfId="360" quotePrefix="1" applyNumberFormat="1" applyFont="1" applyFill="1" applyBorder="1"/>
    <xf numFmtId="0" fontId="56" fillId="0" borderId="28" xfId="360" applyNumberFormat="1" applyFont="1" applyFill="1" applyBorder="1" applyAlignment="1">
      <alignment horizontal="right"/>
    </xf>
    <xf numFmtId="186" fontId="56" fillId="0" borderId="0" xfId="640" applyNumberFormat="1" applyFont="1" applyFill="1" applyAlignment="1">
      <alignment horizontal="center" vertical="center"/>
    </xf>
    <xf numFmtId="171" fontId="56" fillId="0" borderId="18" xfId="360" applyNumberFormat="1" applyFont="1" applyFill="1" applyBorder="1" applyAlignment="1">
      <alignment horizontal="left"/>
    </xf>
    <xf numFmtId="39" fontId="56" fillId="36" borderId="0" xfId="360" applyNumberFormat="1" applyFont="1" applyFill="1" applyAlignment="1">
      <alignment horizontal="left"/>
    </xf>
    <xf numFmtId="44" fontId="56" fillId="0" borderId="0" xfId="638" applyNumberFormat="1" applyFont="1" applyAlignment="1">
      <alignment horizontal="right"/>
    </xf>
    <xf numFmtId="37" fontId="56" fillId="36" borderId="28" xfId="360" applyNumberFormat="1" applyFont="1" applyFill="1" applyBorder="1" applyAlignment="1">
      <alignment horizontal="left"/>
    </xf>
    <xf numFmtId="44" fontId="56" fillId="36" borderId="28" xfId="360" applyNumberFormat="1" applyFont="1" applyFill="1" applyBorder="1" applyAlignment="1" applyProtection="1">
      <alignment horizontal="left"/>
      <protection locked="0"/>
    </xf>
    <xf numFmtId="181" fontId="56" fillId="36" borderId="0" xfId="360" applyNumberFormat="1" applyFont="1" applyFill="1" applyAlignment="1" applyProtection="1">
      <alignment horizontal="right" vertical="center"/>
      <protection locked="0"/>
    </xf>
    <xf numFmtId="49" fontId="58" fillId="0" borderId="18" xfId="641" applyNumberFormat="1" applyFont="1" applyFill="1" applyBorder="1" applyAlignment="1">
      <alignment horizontal="left" vertical="center" indent="2"/>
    </xf>
    <xf numFmtId="180" fontId="4" fillId="0" borderId="18" xfId="361" applyNumberFormat="1" applyFont="1" applyBorder="1" applyAlignment="1">
      <alignment horizontal="left"/>
    </xf>
    <xf numFmtId="0" fontId="4" fillId="0" borderId="18" xfId="361" applyFont="1" applyBorder="1" applyAlignment="1">
      <alignment horizontal="left" vertical="top"/>
    </xf>
    <xf numFmtId="167" fontId="4" fillId="0" borderId="18" xfId="361" applyNumberFormat="1" applyFont="1" applyBorder="1"/>
    <xf numFmtId="167" fontId="4" fillId="0" borderId="18" xfId="361" applyNumberFormat="1" applyFont="1" applyBorder="1" applyAlignment="1">
      <alignment horizontal="left"/>
    </xf>
    <xf numFmtId="165" fontId="4" fillId="0" borderId="0" xfId="361" applyNumberFormat="1" applyFont="1"/>
    <xf numFmtId="165" fontId="4" fillId="0" borderId="1" xfId="361" applyNumberFormat="1" applyFont="1" applyBorder="1"/>
    <xf numFmtId="165" fontId="4" fillId="0" borderId="12" xfId="361" applyNumberFormat="1" applyFont="1" applyBorder="1"/>
    <xf numFmtId="184" fontId="5" fillId="0" borderId="0" xfId="0" applyNumberFormat="1" applyFont="1"/>
    <xf numFmtId="184" fontId="4" fillId="0" borderId="4" xfId="0" applyNumberFormat="1" applyFont="1" applyBorder="1"/>
    <xf numFmtId="184" fontId="5" fillId="0" borderId="4" xfId="0" applyNumberFormat="1" applyFont="1" applyBorder="1"/>
    <xf numFmtId="44" fontId="58" fillId="0" borderId="4" xfId="360" applyNumberFormat="1" applyFont="1" applyFill="1" applyBorder="1" applyAlignment="1">
      <alignment horizontal="left"/>
    </xf>
    <xf numFmtId="188" fontId="4" fillId="0" borderId="0" xfId="0" applyNumberFormat="1" applyFont="1"/>
    <xf numFmtId="188" fontId="5" fillId="0" borderId="0" xfId="0" applyNumberFormat="1" applyFont="1"/>
    <xf numFmtId="188" fontId="4" fillId="0" borderId="4" xfId="0" applyNumberFormat="1" applyFont="1" applyBorder="1"/>
    <xf numFmtId="167" fontId="4" fillId="0" borderId="4" xfId="0" applyNumberFormat="1" applyFont="1" applyBorder="1"/>
    <xf numFmtId="0" fontId="4" fillId="0" borderId="27" xfId="0" applyFont="1" applyBorder="1"/>
    <xf numFmtId="0" fontId="5" fillId="0" borderId="27" xfId="0" applyFont="1" applyBorder="1"/>
    <xf numFmtId="37" fontId="56" fillId="0" borderId="27" xfId="360" quotePrefix="1" applyNumberFormat="1" applyFont="1" applyFill="1" applyBorder="1" applyAlignment="1" applyProtection="1">
      <alignment horizontal="center"/>
      <protection locked="0"/>
    </xf>
    <xf numFmtId="177" fontId="4" fillId="0" borderId="27" xfId="0" applyNumberFormat="1" applyFont="1" applyBorder="1"/>
    <xf numFmtId="177" fontId="5" fillId="0" borderId="27" xfId="0" applyNumberFormat="1" applyFont="1" applyBorder="1"/>
    <xf numFmtId="0" fontId="60" fillId="0" borderId="4" xfId="0" applyFont="1" applyBorder="1"/>
    <xf numFmtId="0" fontId="4" fillId="0" borderId="4" xfId="0" applyFont="1" applyBorder="1"/>
    <xf numFmtId="0" fontId="4" fillId="0" borderId="29" xfId="0" applyFont="1" applyBorder="1"/>
    <xf numFmtId="177" fontId="5" fillId="0" borderId="1" xfId="0" applyNumberFormat="1" applyFont="1" applyBorder="1"/>
    <xf numFmtId="177" fontId="4" fillId="0" borderId="1" xfId="0" applyNumberFormat="1" applyFont="1" applyBorder="1"/>
    <xf numFmtId="188" fontId="5" fillId="0" borderId="4" xfId="0" applyNumberFormat="1" applyFont="1" applyBorder="1"/>
    <xf numFmtId="37" fontId="56" fillId="0" borderId="28" xfId="360" applyNumberFormat="1" applyFont="1" applyFill="1" applyBorder="1" applyAlignment="1">
      <alignment horizontal="left"/>
    </xf>
    <xf numFmtId="187" fontId="63" fillId="0" borderId="28" xfId="638" quotePrefix="1" applyNumberFormat="1" applyFont="1" applyBorder="1" applyAlignment="1">
      <alignment horizontal="right" vertical="top"/>
    </xf>
    <xf numFmtId="187" fontId="63" fillId="0" borderId="28" xfId="638" quotePrefix="1" applyNumberFormat="1" applyFont="1" applyBorder="1" applyAlignment="1">
      <alignment horizontal="left" vertical="top"/>
    </xf>
    <xf numFmtId="37" fontId="56" fillId="0" borderId="27" xfId="360" applyNumberFormat="1" applyFont="1" applyFill="1" applyBorder="1" applyAlignment="1">
      <alignment horizontal="left"/>
    </xf>
    <xf numFmtId="37" fontId="56" fillId="0" borderId="27" xfId="638" applyNumberFormat="1" applyFont="1" applyBorder="1" applyAlignment="1">
      <alignment horizontal="right"/>
    </xf>
    <xf numFmtId="171" fontId="58" fillId="0" borderId="27" xfId="360" applyNumberFormat="1" applyFont="1" applyFill="1" applyBorder="1" applyAlignment="1">
      <alignment horizontal="left"/>
    </xf>
    <xf numFmtId="37" fontId="56" fillId="0" borderId="26" xfId="360" applyNumberFormat="1" applyFont="1" applyFill="1" applyBorder="1" applyAlignment="1">
      <alignment horizontal="left"/>
    </xf>
    <xf numFmtId="167" fontId="4" fillId="0" borderId="26" xfId="0" applyNumberFormat="1" applyFont="1" applyBorder="1"/>
    <xf numFmtId="167" fontId="5" fillId="0" borderId="26" xfId="0" applyNumberFormat="1" applyFont="1" applyBorder="1"/>
    <xf numFmtId="37" fontId="56" fillId="0" borderId="27" xfId="638" applyNumberFormat="1" applyFont="1" applyBorder="1" applyAlignment="1">
      <alignment horizontal="left"/>
    </xf>
    <xf numFmtId="184" fontId="4" fillId="0" borderId="27" xfId="0" applyNumberFormat="1" applyFont="1" applyBorder="1"/>
    <xf numFmtId="184" fontId="5" fillId="0" borderId="27" xfId="0" applyNumberFormat="1" applyFont="1" applyBorder="1"/>
    <xf numFmtId="37" fontId="56" fillId="0" borderId="27" xfId="638" applyNumberFormat="1" applyFont="1" applyBorder="1" applyAlignment="1" applyProtection="1">
      <alignment horizontal="left"/>
      <protection locked="0"/>
    </xf>
    <xf numFmtId="0" fontId="60" fillId="0" borderId="0" xfId="0" applyFont="1" applyAlignment="1">
      <alignment horizontal="right"/>
    </xf>
    <xf numFmtId="0" fontId="4" fillId="0" borderId="0" xfId="0" applyFont="1" applyAlignment="1">
      <alignment vertical="center"/>
    </xf>
    <xf numFmtId="0" fontId="4" fillId="0" borderId="26" xfId="0" applyFont="1" applyBorder="1" applyAlignment="1">
      <alignment vertical="center"/>
    </xf>
    <xf numFmtId="0" fontId="4" fillId="0" borderId="26" xfId="0" applyFont="1" applyBorder="1" applyAlignment="1">
      <alignment vertical="center" wrapText="1"/>
    </xf>
    <xf numFmtId="167" fontId="60" fillId="0" borderId="26" xfId="0" applyNumberFormat="1" applyFont="1" applyBorder="1"/>
    <xf numFmtId="167" fontId="60" fillId="0" borderId="26" xfId="0" applyNumberFormat="1" applyFont="1" applyBorder="1" applyAlignment="1">
      <alignment horizontal="left"/>
    </xf>
    <xf numFmtId="0" fontId="60" fillId="0" borderId="4" xfId="0" applyFont="1" applyBorder="1" applyAlignment="1">
      <alignment horizontal="left"/>
    </xf>
    <xf numFmtId="176" fontId="56" fillId="0" borderId="4" xfId="360" quotePrefix="1" applyNumberFormat="1" applyFont="1" applyFill="1" applyBorder="1"/>
    <xf numFmtId="176" fontId="58" fillId="0" borderId="4" xfId="360" quotePrefix="1" applyNumberFormat="1" applyFont="1" applyFill="1" applyBorder="1"/>
    <xf numFmtId="0" fontId="60" fillId="0" borderId="4" xfId="0" applyFont="1" applyBorder="1" applyAlignment="1">
      <alignment horizontal="center"/>
    </xf>
    <xf numFmtId="49" fontId="64" fillId="0" borderId="4" xfId="0" applyNumberFormat="1" applyFont="1" applyBorder="1" applyAlignment="1">
      <alignment horizontal="left" vertical="top"/>
    </xf>
    <xf numFmtId="0" fontId="66" fillId="0" borderId="4" xfId="0" quotePrefix="1" applyFont="1" applyBorder="1" applyAlignment="1">
      <alignment wrapText="1"/>
    </xf>
    <xf numFmtId="0" fontId="60" fillId="0" borderId="26" xfId="0" applyFont="1" applyBorder="1" applyAlignment="1">
      <alignment horizontal="left"/>
    </xf>
    <xf numFmtId="0" fontId="60" fillId="0" borderId="26" xfId="0" applyFont="1" applyBorder="1" applyAlignment="1">
      <alignment horizontal="center"/>
    </xf>
    <xf numFmtId="167" fontId="58" fillId="0" borderId="26" xfId="360" applyNumberFormat="1" applyFont="1" applyFill="1" applyBorder="1" applyAlignment="1">
      <alignment horizontal="right"/>
    </xf>
    <xf numFmtId="171" fontId="56" fillId="0" borderId="26" xfId="360" applyNumberFormat="1" applyFont="1" applyFill="1" applyBorder="1" applyAlignment="1">
      <alignment horizontal="right"/>
    </xf>
    <xf numFmtId="180" fontId="4" fillId="0" borderId="25" xfId="361" applyNumberFormat="1" applyFont="1" applyBorder="1" applyAlignment="1">
      <alignment horizontal="left"/>
    </xf>
    <xf numFmtId="167" fontId="5" fillId="0" borderId="0" xfId="0" applyNumberFormat="1" applyFont="1" applyAlignment="1">
      <alignment horizontal="center"/>
    </xf>
    <xf numFmtId="0" fontId="0" fillId="0" borderId="4" xfId="0" applyBorder="1" applyAlignment="1">
      <alignment horizontal="left"/>
    </xf>
    <xf numFmtId="0" fontId="5" fillId="0" borderId="4" xfId="0" applyFont="1" applyBorder="1" applyAlignment="1">
      <alignment horizontal="center" wrapText="1"/>
    </xf>
    <xf numFmtId="0" fontId="4" fillId="0" borderId="25" xfId="0" applyFont="1" applyBorder="1"/>
    <xf numFmtId="0" fontId="4" fillId="0" borderId="25" xfId="0" applyFont="1" applyBorder="1" applyAlignment="1">
      <alignment wrapText="1"/>
    </xf>
    <xf numFmtId="165" fontId="7" fillId="0" borderId="25" xfId="0" applyNumberFormat="1" applyFont="1" applyBorder="1" applyAlignment="1">
      <alignment horizontal="left"/>
    </xf>
    <xf numFmtId="165" fontId="4" fillId="0" borderId="25" xfId="0" applyNumberFormat="1" applyFont="1" applyBorder="1"/>
    <xf numFmtId="165" fontId="9" fillId="0" borderId="25" xfId="0" applyNumberFormat="1" applyFont="1" applyBorder="1" applyAlignment="1">
      <alignment horizontal="left"/>
    </xf>
    <xf numFmtId="165" fontId="5" fillId="0" borderId="25" xfId="0" applyNumberFormat="1" applyFont="1" applyBorder="1"/>
    <xf numFmtId="0" fontId="5" fillId="0" borderId="4" xfId="0" applyFont="1" applyBorder="1" applyAlignment="1">
      <alignment wrapText="1"/>
    </xf>
    <xf numFmtId="165" fontId="5" fillId="0" borderId="4" xfId="0" applyNumberFormat="1" applyFont="1" applyBorder="1" applyAlignment="1">
      <alignment horizontal="center"/>
    </xf>
    <xf numFmtId="165" fontId="9" fillId="0" borderId="4" xfId="0" applyNumberFormat="1" applyFont="1" applyBorder="1" applyAlignment="1">
      <alignment horizontal="left"/>
    </xf>
    <xf numFmtId="165" fontId="7" fillId="0" borderId="4" xfId="0" applyNumberFormat="1" applyFont="1" applyBorder="1" applyAlignment="1">
      <alignment horizontal="left"/>
    </xf>
    <xf numFmtId="0" fontId="4" fillId="0" borderId="27" xfId="0" applyFont="1" applyBorder="1" applyAlignment="1">
      <alignment vertical="center" wrapText="1"/>
    </xf>
    <xf numFmtId="165" fontId="5" fillId="0" borderId="27" xfId="0" applyNumberFormat="1" applyFont="1" applyBorder="1" applyAlignment="1">
      <alignment horizontal="center"/>
    </xf>
    <xf numFmtId="0" fontId="5" fillId="0" borderId="27" xfId="0" applyFont="1" applyBorder="1" applyAlignment="1">
      <alignment horizontal="left" indent="1"/>
    </xf>
    <xf numFmtId="167" fontId="7" fillId="0" borderId="27" xfId="0" applyNumberFormat="1" applyFont="1" applyBorder="1" applyAlignment="1">
      <alignment horizontal="left"/>
    </xf>
    <xf numFmtId="167" fontId="4" fillId="0" borderId="27" xfId="0" applyNumberFormat="1" applyFont="1" applyBorder="1" applyAlignment="1">
      <alignment horizontal="left"/>
    </xf>
    <xf numFmtId="167" fontId="9" fillId="0" borderId="27" xfId="0" applyNumberFormat="1" applyFont="1" applyBorder="1" applyAlignment="1">
      <alignment horizontal="left"/>
    </xf>
    <xf numFmtId="165" fontId="9" fillId="0" borderId="4" xfId="0" applyNumberFormat="1" applyFont="1" applyBorder="1" applyAlignment="1">
      <alignment horizontal="center"/>
    </xf>
    <xf numFmtId="0" fontId="5" fillId="0" borderId="25" xfId="0" applyFont="1" applyBorder="1"/>
    <xf numFmtId="0" fontId="4" fillId="0" borderId="29" xfId="0" applyFont="1" applyBorder="1" applyAlignment="1">
      <alignment wrapText="1"/>
    </xf>
    <xf numFmtId="165" fontId="7" fillId="0" borderId="29" xfId="0" applyNumberFormat="1" applyFont="1" applyBorder="1" applyAlignment="1">
      <alignment horizontal="left"/>
    </xf>
    <xf numFmtId="165" fontId="4" fillId="0" borderId="29" xfId="0" applyNumberFormat="1" applyFont="1" applyBorder="1"/>
    <xf numFmtId="165" fontId="5" fillId="0" borderId="29" xfId="0" applyNumberFormat="1" applyFont="1" applyBorder="1"/>
    <xf numFmtId="165" fontId="5" fillId="0" borderId="29" xfId="0" applyNumberFormat="1" applyFont="1" applyBorder="1" applyAlignment="1">
      <alignment horizontal="center"/>
    </xf>
    <xf numFmtId="165" fontId="9" fillId="0" borderId="29" xfId="0" applyNumberFormat="1" applyFont="1" applyBorder="1" applyAlignment="1">
      <alignment horizontal="left"/>
    </xf>
    <xf numFmtId="187" fontId="80" fillId="0" borderId="28" xfId="638" quotePrefix="1" applyNumberFormat="1" applyFont="1" applyBorder="1" applyAlignment="1">
      <alignment horizontal="left" vertical="top"/>
    </xf>
    <xf numFmtId="167" fontId="5" fillId="0" borderId="4" xfId="0" applyNumberFormat="1" applyFont="1" applyBorder="1"/>
    <xf numFmtId="176" fontId="58" fillId="0" borderId="28" xfId="360" quotePrefix="1" applyNumberFormat="1" applyFont="1" applyFill="1" applyBorder="1"/>
    <xf numFmtId="176" fontId="58" fillId="0" borderId="28" xfId="360" quotePrefix="1" applyNumberFormat="1" applyFont="1" applyFill="1" applyBorder="1" applyAlignment="1">
      <alignment horizontal="right"/>
    </xf>
    <xf numFmtId="176" fontId="56" fillId="0" borderId="28" xfId="360" quotePrefix="1" applyNumberFormat="1" applyFont="1" applyFill="1" applyBorder="1" applyAlignment="1">
      <alignment horizontal="right"/>
    </xf>
    <xf numFmtId="171" fontId="58" fillId="0" borderId="4" xfId="360" applyNumberFormat="1" applyFont="1" applyFill="1" applyBorder="1" applyAlignment="1">
      <alignment horizontal="left"/>
    </xf>
    <xf numFmtId="0" fontId="59" fillId="0" borderId="16" xfId="0" applyFont="1" applyBorder="1"/>
    <xf numFmtId="0" fontId="60" fillId="0" borderId="0" xfId="0" applyFont="1" applyAlignment="1">
      <alignment vertical="center"/>
    </xf>
    <xf numFmtId="0" fontId="5" fillId="0" borderId="0" xfId="0" applyFont="1" applyAlignment="1">
      <alignment vertical="center"/>
    </xf>
    <xf numFmtId="0" fontId="5" fillId="0" borderId="5" xfId="0" applyFont="1" applyBorder="1"/>
    <xf numFmtId="180" fontId="5" fillId="0" borderId="25" xfId="361" applyNumberFormat="1" applyFont="1" applyBorder="1" applyAlignment="1">
      <alignment horizontal="left"/>
    </xf>
    <xf numFmtId="0" fontId="5" fillId="0" borderId="25" xfId="361" applyFont="1" applyBorder="1" applyAlignment="1">
      <alignment horizontal="left" vertical="top"/>
    </xf>
    <xf numFmtId="167" fontId="5" fillId="0" borderId="25" xfId="361" applyNumberFormat="1" applyFont="1" applyBorder="1"/>
    <xf numFmtId="167" fontId="5" fillId="0" borderId="25" xfId="361" applyNumberFormat="1" applyFont="1" applyBorder="1" applyAlignment="1">
      <alignment horizontal="left"/>
    </xf>
    <xf numFmtId="0" fontId="4" fillId="0" borderId="16" xfId="361" applyFont="1" applyBorder="1" applyAlignment="1">
      <alignment horizontal="center"/>
    </xf>
    <xf numFmtId="0" fontId="74" fillId="0" borderId="16" xfId="361" applyFont="1" applyBorder="1" applyAlignment="1">
      <alignment wrapText="1"/>
    </xf>
    <xf numFmtId="171" fontId="56" fillId="0" borderId="25" xfId="641" applyNumberFormat="1" applyFont="1" applyFill="1" applyBorder="1" applyAlignment="1">
      <alignment horizontal="left" vertical="top"/>
    </xf>
    <xf numFmtId="49" fontId="58" fillId="0" borderId="5" xfId="641" applyNumberFormat="1" applyFont="1" applyFill="1" applyBorder="1" applyAlignment="1">
      <alignment horizontal="left" vertical="center"/>
    </xf>
    <xf numFmtId="37" fontId="13" fillId="36" borderId="0" xfId="638" applyNumberFormat="1" applyFont="1" applyFill="1" applyAlignment="1" applyProtection="1">
      <alignment horizontal="left" vertical="top" wrapText="1"/>
      <protection locked="0"/>
    </xf>
    <xf numFmtId="37" fontId="13" fillId="0" borderId="0" xfId="638" applyNumberFormat="1" applyFont="1" applyAlignment="1">
      <alignment horizontal="left" vertical="top" wrapText="1" shrinkToFit="1"/>
    </xf>
    <xf numFmtId="37" fontId="56" fillId="0" borderId="0" xfId="360" applyNumberFormat="1" applyFont="1" applyFill="1" applyAlignment="1">
      <alignment horizontal="left"/>
    </xf>
    <xf numFmtId="37" fontId="58" fillId="0" borderId="0" xfId="360" applyNumberFormat="1" applyFont="1" applyFill="1" applyAlignment="1">
      <alignment horizontal="left"/>
    </xf>
    <xf numFmtId="37" fontId="80" fillId="0" borderId="0" xfId="638" applyNumberFormat="1" applyFont="1" applyAlignment="1">
      <alignment horizontal="left" wrapText="1"/>
    </xf>
    <xf numFmtId="37" fontId="13" fillId="0" borderId="5" xfId="638" applyNumberFormat="1" applyFont="1" applyBorder="1" applyAlignment="1">
      <alignment horizontal="left" vertical="top" wrapText="1"/>
    </xf>
    <xf numFmtId="49" fontId="58" fillId="0" borderId="28" xfId="360" applyNumberFormat="1" applyFont="1" applyFill="1" applyBorder="1" applyAlignment="1">
      <alignment horizontal="left"/>
    </xf>
    <xf numFmtId="49" fontId="56" fillId="0" borderId="0" xfId="640" applyNumberFormat="1" applyFont="1" applyFill="1" applyAlignment="1">
      <alignment horizontal="left" wrapText="1"/>
    </xf>
    <xf numFmtId="178" fontId="58" fillId="0" borderId="12" xfId="360" applyFont="1" applyFill="1" applyBorder="1" applyAlignment="1">
      <alignment horizontal="left"/>
    </xf>
    <xf numFmtId="37" fontId="63" fillId="0" borderId="0" xfId="638" quotePrefix="1" applyNumberFormat="1" applyFont="1" applyAlignment="1">
      <alignment horizontal="left" wrapText="1"/>
    </xf>
    <xf numFmtId="0" fontId="59" fillId="0" borderId="0" xfId="0" applyFont="1"/>
    <xf numFmtId="0" fontId="60" fillId="0" borderId="0" xfId="0" applyFont="1"/>
    <xf numFmtId="0" fontId="8" fillId="0" borderId="0" xfId="0" applyFont="1" applyAlignment="1">
      <alignment horizontal="center"/>
    </xf>
    <xf numFmtId="0" fontId="4" fillId="0" borderId="0" xfId="0" applyFont="1" applyAlignment="1">
      <alignment horizontal="right" wrapText="1"/>
    </xf>
    <xf numFmtId="0" fontId="13" fillId="0" borderId="0" xfId="0" applyFont="1" applyAlignment="1">
      <alignment horizontal="center" vertical="top"/>
    </xf>
    <xf numFmtId="0" fontId="6" fillId="0" borderId="0" xfId="0" applyFont="1" applyAlignment="1">
      <alignment wrapText="1"/>
    </xf>
    <xf numFmtId="0" fontId="6" fillId="0" borderId="0" xfId="0" applyFont="1" applyAlignment="1">
      <alignment horizontal="left" vertical="center"/>
    </xf>
    <xf numFmtId="0" fontId="5" fillId="0" borderId="0" xfId="0" applyFont="1" applyAlignment="1">
      <alignment horizontal="left" vertical="center"/>
    </xf>
    <xf numFmtId="0" fontId="13" fillId="0" borderId="0" xfId="0" applyFont="1" applyAlignment="1">
      <alignment horizontal="left" wrapText="1"/>
    </xf>
    <xf numFmtId="0" fontId="60" fillId="0" borderId="0" xfId="0" applyFont="1" applyAlignment="1">
      <alignment horizontal="center" wrapText="1"/>
    </xf>
    <xf numFmtId="0" fontId="6" fillId="0" borderId="0" xfId="0" applyFont="1" applyAlignment="1">
      <alignment horizontal="left" wrapText="1"/>
    </xf>
    <xf numFmtId="0" fontId="59" fillId="0" borderId="0" xfId="0" applyFont="1" applyAlignment="1">
      <alignment wrapText="1"/>
    </xf>
    <xf numFmtId="0" fontId="60" fillId="0" borderId="0" xfId="0" applyFont="1" applyAlignment="1">
      <alignment wrapText="1"/>
    </xf>
    <xf numFmtId="0" fontId="4" fillId="0" borderId="12" xfId="361" applyFont="1" applyBorder="1" applyAlignment="1">
      <alignment horizontal="center" wrapText="1"/>
    </xf>
    <xf numFmtId="0" fontId="4" fillId="0" borderId="0" xfId="361" applyFont="1" applyAlignment="1">
      <alignment wrapText="1"/>
    </xf>
    <xf numFmtId="0" fontId="5" fillId="0" borderId="0" xfId="361" applyFont="1" applyAlignment="1">
      <alignment wrapText="1"/>
    </xf>
    <xf numFmtId="0" fontId="4" fillId="0" borderId="1" xfId="361" applyFont="1" applyBorder="1" applyAlignment="1">
      <alignment horizontal="center" wrapText="1"/>
    </xf>
    <xf numFmtId="0" fontId="6" fillId="0" borderId="0" xfId="361" applyFont="1" applyAlignment="1">
      <alignment horizontal="center" vertical="top"/>
    </xf>
    <xf numFmtId="0" fontId="61" fillId="0" borderId="0" xfId="361" applyAlignment="1">
      <alignment horizontal="center" wrapText="1"/>
    </xf>
    <xf numFmtId="0" fontId="6" fillId="0" borderId="0" xfId="361" applyFont="1" applyAlignment="1">
      <alignment horizontal="left" vertical="top"/>
    </xf>
    <xf numFmtId="0" fontId="4" fillId="0" borderId="1" xfId="361" applyFont="1" applyBorder="1" applyAlignment="1">
      <alignment horizontal="right" wrapText="1"/>
    </xf>
    <xf numFmtId="0" fontId="4" fillId="0" borderId="2" xfId="361" applyFont="1" applyBorder="1" applyAlignment="1">
      <alignment horizontal="right" wrapText="1"/>
    </xf>
    <xf numFmtId="0" fontId="13" fillId="0" borderId="0" xfId="0" applyFont="1" applyAlignment="1">
      <alignment horizontal="left" vertical="center" wrapText="1"/>
    </xf>
    <xf numFmtId="176" fontId="13" fillId="0" borderId="0" xfId="282" quotePrefix="1" applyNumberFormat="1" applyFont="1" applyAlignment="1">
      <alignment horizontal="left" vertical="top" wrapText="1"/>
    </xf>
    <xf numFmtId="0" fontId="4" fillId="0" borderId="0" xfId="0" applyFont="1" applyAlignment="1">
      <alignment wrapText="1"/>
    </xf>
    <xf numFmtId="0" fontId="4" fillId="0" borderId="0" xfId="0" applyFont="1" applyAlignment="1">
      <alignment horizontal="left"/>
    </xf>
    <xf numFmtId="176" fontId="13" fillId="0" borderId="0" xfId="282" quotePrefix="1" applyNumberFormat="1" applyFont="1" applyAlignment="1">
      <alignment horizontal="left" vertical="center" wrapText="1"/>
    </xf>
  </cellXfs>
  <cellStyles count="642">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67" xfId="640" xr:uid="{DD90B3CE-9DC0-4AC4-A15F-D9470F895C00}"/>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Currency" xfId="637" builtinId="4"/>
    <cellStyle name="Currency 2" xfId="641" xr:uid="{C29B86A2-BE18-4DDA-9B92-9D02B28BB0B8}"/>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xfId="638" xr:uid="{661CF370-D601-4BC9-B5CE-4A4B076DC63B}"/>
    <cellStyle name="Normal_From Nat EF excel draft extrait clarity 3" xfId="282" xr:uid="{00000000-0005-0000-0000-0000C0010000}"/>
    <cellStyle name="Normal_Historical Financial summary 5 years US$ Janv.05_From Nat EF excel draft extrait clarity" xfId="639" xr:uid="{289D022C-BDE3-4B05-8663-3BE26E240AD9}"/>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0AD61-1C2C-4C73-8D44-F2DA6E132392}">
  <sheetPr>
    <pageSetUpPr fitToPage="1"/>
  </sheetPr>
  <dimension ref="A1:R30"/>
  <sheetViews>
    <sheetView showGridLines="0" view="pageBreakPreview" zoomScale="140" zoomScaleNormal="100" zoomScaleSheetLayoutView="140" zoomScalePageLayoutView="85" workbookViewId="0">
      <pane xSplit="2" ySplit="7" topLeftCell="C8" activePane="bottomRight" state="frozen"/>
      <selection activeCell="J13" sqref="J13:J15"/>
      <selection pane="topRight" activeCell="J13" sqref="J13:J15"/>
      <selection pane="bottomLeft" activeCell="J13" sqref="J13:J15"/>
      <selection pane="bottomRight" activeCell="O14" sqref="O14"/>
    </sheetView>
  </sheetViews>
  <sheetFormatPr defaultColWidth="10.6640625" defaultRowHeight="12" customHeight="1"/>
  <cols>
    <col min="1" max="1" width="2.5" style="224" customWidth="1"/>
    <col min="2" max="2" width="44.5" style="224" customWidth="1"/>
    <col min="3" max="3" width="11.83203125" style="295" customWidth="1"/>
    <col min="4" max="4" width="11.83203125" style="296" customWidth="1"/>
    <col min="5" max="12" width="11.83203125" style="295" customWidth="1"/>
    <col min="13" max="13" width="6.6640625" style="295" customWidth="1"/>
    <col min="14" max="16384" width="10.6640625" style="224"/>
  </cols>
  <sheetData>
    <row r="1" spans="1:18" ht="12.75" customHeight="1">
      <c r="A1" s="220" t="s">
        <v>0</v>
      </c>
      <c r="B1" s="221"/>
      <c r="C1" s="221"/>
      <c r="D1" s="221"/>
      <c r="E1" s="221"/>
      <c r="F1" s="221"/>
      <c r="G1" s="221"/>
      <c r="H1" s="222"/>
      <c r="I1" s="222"/>
      <c r="J1" s="222"/>
      <c r="K1" s="222"/>
      <c r="L1" s="222"/>
      <c r="M1" s="223"/>
    </row>
    <row r="2" spans="1:18" ht="12.75" customHeight="1">
      <c r="A2" s="220" t="s">
        <v>130</v>
      </c>
      <c r="B2" s="221"/>
      <c r="C2" s="221"/>
      <c r="D2" s="221"/>
      <c r="E2" s="221"/>
      <c r="F2" s="221"/>
      <c r="G2" s="221"/>
      <c r="H2" s="222"/>
      <c r="I2" s="222"/>
      <c r="J2" s="222"/>
      <c r="K2" s="222"/>
      <c r="L2" s="222"/>
      <c r="M2" s="223"/>
    </row>
    <row r="3" spans="1:18" ht="12.75" customHeight="1">
      <c r="A3" s="225" t="s">
        <v>131</v>
      </c>
      <c r="B3" s="225"/>
      <c r="C3" s="225"/>
      <c r="D3" s="225"/>
      <c r="E3" s="225"/>
      <c r="F3" s="225"/>
      <c r="G3" s="225"/>
      <c r="H3" s="226"/>
      <c r="I3" s="226"/>
      <c r="J3" s="226"/>
      <c r="K3" s="226"/>
      <c r="L3" s="226"/>
      <c r="M3" s="227"/>
    </row>
    <row r="4" spans="1:18" ht="12.75" customHeight="1">
      <c r="A4" s="226" t="s">
        <v>18</v>
      </c>
      <c r="B4" s="222"/>
      <c r="C4" s="222"/>
      <c r="D4" s="221"/>
      <c r="E4" s="222"/>
      <c r="F4" s="222"/>
      <c r="G4" s="222"/>
      <c r="H4" s="222"/>
      <c r="I4" s="222"/>
      <c r="J4" s="222"/>
      <c r="K4" s="222"/>
      <c r="L4" s="222"/>
      <c r="M4" s="222"/>
    </row>
    <row r="5" spans="1:18" ht="12" customHeight="1" thickBot="1">
      <c r="A5" s="228"/>
      <c r="B5" s="229"/>
      <c r="C5" s="230"/>
      <c r="D5" s="230"/>
      <c r="E5" s="230"/>
      <c r="F5" s="230"/>
      <c r="G5" s="230"/>
      <c r="H5" s="298"/>
      <c r="I5" s="298"/>
      <c r="J5" s="298"/>
      <c r="K5" s="298"/>
      <c r="L5" s="298"/>
      <c r="M5" s="231"/>
    </row>
    <row r="6" spans="1:18">
      <c r="A6" s="232" t="s">
        <v>132</v>
      </c>
      <c r="B6" s="233"/>
      <c r="C6" s="234"/>
      <c r="D6" s="234"/>
      <c r="E6" s="235"/>
      <c r="F6" s="236"/>
      <c r="G6" s="237">
        <v>2024</v>
      </c>
      <c r="H6" s="238"/>
      <c r="I6" s="238"/>
      <c r="J6" s="239"/>
      <c r="K6" s="446"/>
      <c r="L6" s="447">
        <v>2023</v>
      </c>
      <c r="M6" s="227"/>
      <c r="N6" s="240"/>
    </row>
    <row r="7" spans="1:18" s="246" customFormat="1" ht="24" customHeight="1" thickBot="1">
      <c r="A7" s="555"/>
      <c r="B7" s="555"/>
      <c r="C7" s="241" t="s">
        <v>133</v>
      </c>
      <c r="D7" s="242" t="s">
        <v>134</v>
      </c>
      <c r="E7" s="242" t="s">
        <v>135</v>
      </c>
      <c r="F7" s="242" t="s">
        <v>136</v>
      </c>
      <c r="G7" s="242" t="s">
        <v>137</v>
      </c>
      <c r="H7" s="243" t="s">
        <v>133</v>
      </c>
      <c r="I7" s="244" t="s">
        <v>134</v>
      </c>
      <c r="J7" s="244" t="s">
        <v>135</v>
      </c>
      <c r="K7" s="244" t="s">
        <v>136</v>
      </c>
      <c r="L7" s="244" t="s">
        <v>137</v>
      </c>
      <c r="M7" s="227"/>
      <c r="N7" s="245"/>
    </row>
    <row r="8" spans="1:18" ht="12.75" customHeight="1" thickBot="1">
      <c r="A8" s="247" t="s">
        <v>19</v>
      </c>
      <c r="B8" s="248"/>
      <c r="C8" s="469">
        <f>SUM(D8:G8)</f>
        <v>8665</v>
      </c>
      <c r="D8" s="469">
        <v>3108</v>
      </c>
      <c r="E8" s="469">
        <v>2073</v>
      </c>
      <c r="F8" s="469">
        <v>2203</v>
      </c>
      <c r="G8" s="469">
        <v>1281</v>
      </c>
      <c r="H8" s="481">
        <f>SUM(I8:L8)</f>
        <v>8046</v>
      </c>
      <c r="I8" s="481">
        <v>3062</v>
      </c>
      <c r="J8" s="481">
        <v>1856</v>
      </c>
      <c r="K8" s="481">
        <v>1675</v>
      </c>
      <c r="L8" s="481">
        <v>1453</v>
      </c>
      <c r="M8" s="227"/>
    </row>
    <row r="9" spans="1:18" s="254" customFormat="1" ht="12.75" customHeight="1">
      <c r="A9" s="249" t="s">
        <v>24</v>
      </c>
      <c r="B9" s="250"/>
      <c r="C9" s="467">
        <f t="shared" ref="C9:C17" si="0">SUM(D9:G9)</f>
        <v>878</v>
      </c>
      <c r="D9" s="467">
        <v>342</v>
      </c>
      <c r="E9" s="467">
        <v>201</v>
      </c>
      <c r="F9" s="467">
        <v>191</v>
      </c>
      <c r="G9" s="467">
        <v>144</v>
      </c>
      <c r="H9" s="468">
        <f t="shared" ref="H9:H17" si="1">SUM(I9:L9)</f>
        <v>793</v>
      </c>
      <c r="I9" s="468">
        <v>211</v>
      </c>
      <c r="J9" s="468">
        <v>197</v>
      </c>
      <c r="K9" s="468">
        <v>245</v>
      </c>
      <c r="L9" s="468">
        <v>140</v>
      </c>
      <c r="M9" s="227"/>
      <c r="N9" s="253"/>
    </row>
    <row r="10" spans="1:18" s="254" customFormat="1" ht="12" customHeight="1">
      <c r="A10" s="255" t="s">
        <v>138</v>
      </c>
      <c r="B10" s="255"/>
      <c r="C10" s="256">
        <v>677</v>
      </c>
      <c r="D10" s="257">
        <v>297</v>
      </c>
      <c r="E10" s="257">
        <v>138</v>
      </c>
      <c r="F10" s="257">
        <v>271</v>
      </c>
      <c r="G10" s="257">
        <v>136</v>
      </c>
      <c r="H10" s="441">
        <v>594</v>
      </c>
      <c r="I10" s="258">
        <v>159</v>
      </c>
      <c r="J10" s="258">
        <v>240</v>
      </c>
      <c r="K10" s="258">
        <v>253</v>
      </c>
      <c r="L10" s="258">
        <v>176</v>
      </c>
      <c r="M10" s="227"/>
      <c r="N10" s="259"/>
      <c r="P10" s="259"/>
      <c r="Q10" s="259"/>
      <c r="R10" s="259"/>
    </row>
    <row r="11" spans="1:18" s="254" customFormat="1" ht="12" customHeight="1">
      <c r="A11" s="260" t="s">
        <v>139</v>
      </c>
      <c r="B11" s="260"/>
      <c r="C11" s="261">
        <v>-55</v>
      </c>
      <c r="D11" s="262">
        <v>-6</v>
      </c>
      <c r="E11" s="262">
        <v>-51</v>
      </c>
      <c r="F11" s="262">
        <v>-77</v>
      </c>
      <c r="G11" s="262">
        <v>-86</v>
      </c>
      <c r="H11" s="442">
        <v>-202</v>
      </c>
      <c r="I11" s="263">
        <v>-170</v>
      </c>
      <c r="J11" s="263">
        <v>-4</v>
      </c>
      <c r="K11" s="263">
        <v>-9</v>
      </c>
      <c r="L11" s="263">
        <v>-253</v>
      </c>
      <c r="M11" s="227"/>
      <c r="N11" s="259"/>
      <c r="P11" s="259"/>
      <c r="Q11" s="259"/>
    </row>
    <row r="12" spans="1:18" s="254" customFormat="1" ht="12.75" customHeight="1">
      <c r="A12" s="249" t="s">
        <v>27</v>
      </c>
      <c r="B12" s="264"/>
      <c r="C12" s="265">
        <f t="shared" si="0"/>
        <v>256</v>
      </c>
      <c r="D12" s="257">
        <v>51</v>
      </c>
      <c r="E12" s="257">
        <v>114</v>
      </c>
      <c r="F12" s="266">
        <v>-3</v>
      </c>
      <c r="G12" s="266">
        <v>94</v>
      </c>
      <c r="H12" s="443">
        <f t="shared" si="1"/>
        <v>401</v>
      </c>
      <c r="I12" s="258">
        <v>222</v>
      </c>
      <c r="J12" s="258">
        <v>-39</v>
      </c>
      <c r="K12" s="448">
        <v>1</v>
      </c>
      <c r="L12" s="448">
        <v>217</v>
      </c>
      <c r="M12" s="227"/>
    </row>
    <row r="13" spans="1:18" s="254" customFormat="1" ht="12.75" customHeight="1">
      <c r="A13" s="267" t="s">
        <v>86</v>
      </c>
      <c r="B13" s="267"/>
      <c r="C13" s="262">
        <f t="shared" si="0"/>
        <v>-114</v>
      </c>
      <c r="D13" s="262">
        <v>-73</v>
      </c>
      <c r="E13" s="262">
        <v>-3</v>
      </c>
      <c r="F13" s="262">
        <v>-22</v>
      </c>
      <c r="G13" s="268">
        <v>-16</v>
      </c>
      <c r="H13" s="263">
        <f t="shared" si="1"/>
        <v>-89</v>
      </c>
      <c r="I13" s="263">
        <v>7</v>
      </c>
      <c r="J13" s="263">
        <v>-2</v>
      </c>
      <c r="K13" s="263">
        <v>-9</v>
      </c>
      <c r="L13" s="184">
        <v>-85</v>
      </c>
      <c r="M13" s="227"/>
      <c r="N13" s="270"/>
    </row>
    <row r="14" spans="1:18" s="254" customFormat="1" ht="12.75" customHeight="1">
      <c r="A14" s="271" t="s">
        <v>140</v>
      </c>
      <c r="B14" s="272"/>
      <c r="C14" s="251"/>
      <c r="D14" s="251"/>
      <c r="E14" s="251"/>
      <c r="F14" s="251"/>
      <c r="G14" s="251"/>
      <c r="H14" s="252"/>
      <c r="I14" s="252"/>
      <c r="J14" s="252"/>
      <c r="K14" s="252"/>
      <c r="L14" s="252"/>
      <c r="M14" s="227"/>
    </row>
    <row r="15" spans="1:18" s="254" customFormat="1" ht="12.75" customHeight="1">
      <c r="A15" s="273" t="s">
        <v>122</v>
      </c>
      <c r="B15" s="272"/>
      <c r="C15" s="256">
        <f t="shared" si="0"/>
        <v>370</v>
      </c>
      <c r="D15" s="257">
        <f>D12-D13</f>
        <v>124</v>
      </c>
      <c r="E15" s="257">
        <f>E12-E13</f>
        <v>117</v>
      </c>
      <c r="F15" s="257">
        <f>F12-F13</f>
        <v>19</v>
      </c>
      <c r="G15" s="257">
        <f>G12-G13</f>
        <v>110</v>
      </c>
      <c r="H15" s="441">
        <f t="shared" si="1"/>
        <v>490</v>
      </c>
      <c r="I15" s="258">
        <f>I12-I13</f>
        <v>215</v>
      </c>
      <c r="J15" s="258">
        <f>J12-J13</f>
        <v>-37</v>
      </c>
      <c r="K15" s="258">
        <f>K12-K13</f>
        <v>10</v>
      </c>
      <c r="L15" s="258">
        <f>L12-L13</f>
        <v>302</v>
      </c>
      <c r="M15" s="227"/>
    </row>
    <row r="16" spans="1:18" s="254" customFormat="1" ht="13.5">
      <c r="A16" s="274" t="s">
        <v>215</v>
      </c>
      <c r="B16" s="267"/>
      <c r="C16" s="268">
        <f t="shared" si="0"/>
        <v>0</v>
      </c>
      <c r="D16" s="268">
        <v>0</v>
      </c>
      <c r="E16" s="268">
        <v>0</v>
      </c>
      <c r="F16" s="268">
        <v>0</v>
      </c>
      <c r="G16" s="268">
        <v>0</v>
      </c>
      <c r="H16" s="263">
        <f t="shared" si="1"/>
        <v>-45</v>
      </c>
      <c r="I16" s="269">
        <v>0</v>
      </c>
      <c r="J16" s="269">
        <v>0</v>
      </c>
      <c r="K16" s="263">
        <v>-45</v>
      </c>
      <c r="L16" s="269">
        <v>0</v>
      </c>
      <c r="M16" s="227"/>
      <c r="N16" s="270"/>
    </row>
    <row r="17" spans="1:17" s="254" customFormat="1" ht="12.75" customHeight="1" thickBot="1">
      <c r="A17" s="455" t="s">
        <v>133</v>
      </c>
      <c r="B17" s="275"/>
      <c r="C17" s="469">
        <f t="shared" si="0"/>
        <v>370</v>
      </c>
      <c r="D17" s="469">
        <f>SUM(D14:D16)</f>
        <v>124</v>
      </c>
      <c r="E17" s="469">
        <f>SUM(E14:E16)</f>
        <v>117</v>
      </c>
      <c r="F17" s="469">
        <f t="shared" ref="F17:G17" si="2">SUM(F14:F16)</f>
        <v>19</v>
      </c>
      <c r="G17" s="469">
        <f t="shared" si="2"/>
        <v>110</v>
      </c>
      <c r="H17" s="481">
        <f t="shared" si="1"/>
        <v>445</v>
      </c>
      <c r="I17" s="481">
        <f>SUM(I14:I16)</f>
        <v>215</v>
      </c>
      <c r="J17" s="481">
        <f>SUM(J14:J16)</f>
        <v>-37</v>
      </c>
      <c r="K17" s="481">
        <f t="shared" ref="K17:L17" si="3">SUM(K14:K16)</f>
        <v>-35</v>
      </c>
      <c r="L17" s="481">
        <f t="shared" si="3"/>
        <v>302</v>
      </c>
      <c r="M17" s="227"/>
    </row>
    <row r="18" spans="1:17" s="254" customFormat="1" ht="12.75" customHeight="1">
      <c r="A18" s="556" t="s">
        <v>216</v>
      </c>
      <c r="B18" s="556"/>
      <c r="C18" s="276"/>
      <c r="D18" s="277"/>
      <c r="E18" s="278"/>
      <c r="F18" s="278"/>
      <c r="G18" s="278"/>
      <c r="H18" s="444"/>
      <c r="I18" s="277"/>
      <c r="J18" s="277"/>
      <c r="K18" s="277"/>
      <c r="L18" s="277"/>
      <c r="M18" s="279"/>
    </row>
    <row r="19" spans="1:17" s="254" customFormat="1" ht="12.75" customHeight="1">
      <c r="A19" s="280"/>
      <c r="B19" s="281" t="s">
        <v>141</v>
      </c>
      <c r="C19" s="216">
        <v>3.45</v>
      </c>
      <c r="D19" s="216">
        <v>1.18</v>
      </c>
      <c r="E19" s="216">
        <v>1.1100000000000001</v>
      </c>
      <c r="F19" s="216">
        <v>0.12</v>
      </c>
      <c r="G19" s="216">
        <v>1.04</v>
      </c>
      <c r="H19" s="463">
        <v>4.8099999999999996</v>
      </c>
      <c r="I19" s="463">
        <v>2.15</v>
      </c>
      <c r="J19" s="463">
        <v>-0.47</v>
      </c>
      <c r="K19" s="463">
        <v>0.03</v>
      </c>
      <c r="L19" s="463">
        <v>3.1</v>
      </c>
      <c r="M19" s="227"/>
    </row>
    <row r="20" spans="1:17" s="254" customFormat="1" ht="12.75" customHeight="1">
      <c r="A20" s="249"/>
      <c r="B20" s="281" t="s">
        <v>119</v>
      </c>
      <c r="C20" s="216">
        <v>3.4</v>
      </c>
      <c r="D20" s="216">
        <v>1.1599999999999999</v>
      </c>
      <c r="E20" s="216">
        <v>1.0900000000000001</v>
      </c>
      <c r="F20" s="216">
        <v>0.12</v>
      </c>
      <c r="G20" s="216">
        <v>1.02</v>
      </c>
      <c r="H20" s="463">
        <v>4.7</v>
      </c>
      <c r="I20" s="463">
        <v>2.11</v>
      </c>
      <c r="J20" s="463">
        <v>-0.47</v>
      </c>
      <c r="K20" s="463">
        <v>0.03</v>
      </c>
      <c r="L20" s="463">
        <v>2.98</v>
      </c>
      <c r="M20" s="227"/>
      <c r="N20" s="282"/>
      <c r="O20" s="283"/>
      <c r="P20" s="283"/>
      <c r="Q20" s="283"/>
    </row>
    <row r="21" spans="1:17" s="254" customFormat="1" ht="13.5">
      <c r="A21" s="249"/>
      <c r="B21" s="272" t="s">
        <v>217</v>
      </c>
      <c r="C21" s="216">
        <v>0</v>
      </c>
      <c r="D21" s="216">
        <v>0</v>
      </c>
      <c r="E21" s="216">
        <v>0</v>
      </c>
      <c r="F21" s="216">
        <v>0</v>
      </c>
      <c r="G21" s="216">
        <v>0</v>
      </c>
      <c r="H21" s="463">
        <v>-0.47</v>
      </c>
      <c r="I21" s="463">
        <v>0</v>
      </c>
      <c r="J21" s="463">
        <v>0</v>
      </c>
      <c r="K21" s="463">
        <v>-0.47</v>
      </c>
      <c r="L21" s="463">
        <v>0</v>
      </c>
      <c r="M21" s="227"/>
    </row>
    <row r="22" spans="1:17" s="254" customFormat="1" ht="14.25" thickBot="1">
      <c r="A22" s="272"/>
      <c r="B22" s="272" t="s">
        <v>218</v>
      </c>
      <c r="C22" s="464">
        <v>0</v>
      </c>
      <c r="D22" s="464">
        <v>0</v>
      </c>
      <c r="E22" s="464">
        <v>0</v>
      </c>
      <c r="F22" s="464">
        <v>0</v>
      </c>
      <c r="G22" s="464">
        <v>0</v>
      </c>
      <c r="H22" s="465">
        <v>-0.46</v>
      </c>
      <c r="I22" s="465">
        <v>0</v>
      </c>
      <c r="J22" s="465">
        <v>0</v>
      </c>
      <c r="K22" s="465">
        <v>-0.47</v>
      </c>
      <c r="L22" s="465">
        <v>0</v>
      </c>
      <c r="M22" s="227"/>
    </row>
    <row r="23" spans="1:17" ht="12.75" customHeight="1">
      <c r="A23" s="284" t="s">
        <v>142</v>
      </c>
      <c r="B23" s="285"/>
      <c r="C23" s="286"/>
      <c r="D23" s="286"/>
      <c r="E23" s="286"/>
      <c r="F23" s="286"/>
      <c r="G23" s="286"/>
      <c r="H23" s="445"/>
      <c r="I23" s="445"/>
      <c r="J23" s="445"/>
      <c r="K23" s="445"/>
      <c r="L23" s="445"/>
      <c r="M23" s="279"/>
    </row>
    <row r="24" spans="1:17" s="289" customFormat="1" ht="12.75" customHeight="1">
      <c r="A24" s="287"/>
      <c r="B24" s="288" t="s">
        <v>143</v>
      </c>
      <c r="C24" s="216">
        <v>113.6</v>
      </c>
      <c r="D24" s="216">
        <v>113.6</v>
      </c>
      <c r="E24" s="216">
        <v>103</v>
      </c>
      <c r="F24" s="216">
        <v>94.24</v>
      </c>
      <c r="G24" s="216">
        <v>60.49</v>
      </c>
      <c r="H24" s="463">
        <v>74.430000000000007</v>
      </c>
      <c r="I24" s="463">
        <v>53.95</v>
      </c>
      <c r="J24" s="463">
        <v>68.790000000000006</v>
      </c>
      <c r="K24" s="463">
        <v>74.430000000000007</v>
      </c>
      <c r="L24" s="463">
        <v>73.87</v>
      </c>
      <c r="M24" s="279"/>
    </row>
    <row r="25" spans="1:17" s="289" customFormat="1" ht="12.75" customHeight="1" thickBot="1">
      <c r="A25" s="290"/>
      <c r="B25" s="290" t="s">
        <v>144</v>
      </c>
      <c r="C25" s="464">
        <v>44.29</v>
      </c>
      <c r="D25" s="464">
        <v>88.9</v>
      </c>
      <c r="E25" s="464">
        <v>77.5</v>
      </c>
      <c r="F25" s="464">
        <v>54.04</v>
      </c>
      <c r="G25" s="464">
        <v>44.29</v>
      </c>
      <c r="H25" s="465">
        <v>39.869999999999997</v>
      </c>
      <c r="I25" s="465">
        <v>39.869999999999997</v>
      </c>
      <c r="J25" s="465">
        <v>44.44</v>
      </c>
      <c r="K25" s="465">
        <v>52.6</v>
      </c>
      <c r="L25" s="465">
        <v>51.4</v>
      </c>
      <c r="M25" s="279"/>
    </row>
    <row r="26" spans="1:17" s="292" customFormat="1" ht="21.75" customHeight="1">
      <c r="A26" s="291">
        <v>-1</v>
      </c>
      <c r="B26" s="557" t="s">
        <v>180</v>
      </c>
      <c r="C26" s="557"/>
      <c r="D26" s="557"/>
      <c r="E26" s="557"/>
      <c r="F26" s="557"/>
      <c r="G26" s="557"/>
      <c r="H26" s="557"/>
      <c r="I26" s="557"/>
      <c r="J26" s="557"/>
      <c r="K26" s="557"/>
      <c r="L26" s="557"/>
      <c r="M26" s="279"/>
    </row>
    <row r="27" spans="1:17" ht="21.75" customHeight="1">
      <c r="A27" s="291">
        <v>-2</v>
      </c>
      <c r="B27" s="557" t="s">
        <v>214</v>
      </c>
      <c r="C27" s="557"/>
      <c r="D27" s="557"/>
      <c r="E27" s="557"/>
      <c r="F27" s="557"/>
      <c r="G27" s="557"/>
      <c r="H27" s="557"/>
      <c r="I27" s="557"/>
      <c r="J27" s="557"/>
      <c r="K27" s="557"/>
      <c r="L27" s="557"/>
      <c r="M27" s="293"/>
    </row>
    <row r="28" spans="1:17" s="292" customFormat="1" ht="21.75" customHeight="1">
      <c r="A28" s="291">
        <v>-3</v>
      </c>
      <c r="B28" s="557" t="s">
        <v>179</v>
      </c>
      <c r="C28" s="557"/>
      <c r="D28" s="557"/>
      <c r="E28" s="557"/>
      <c r="F28" s="557"/>
      <c r="G28" s="557"/>
      <c r="H28" s="557"/>
      <c r="I28" s="557"/>
      <c r="J28" s="557"/>
      <c r="K28" s="557"/>
      <c r="L28" s="557"/>
      <c r="M28" s="279"/>
    </row>
    <row r="29" spans="1:17" ht="12" customHeight="1">
      <c r="C29" s="294"/>
      <c r="D29" s="294"/>
      <c r="E29" s="294"/>
      <c r="F29" s="294"/>
      <c r="G29" s="294"/>
      <c r="H29" s="294"/>
      <c r="I29" s="294"/>
      <c r="J29" s="294"/>
      <c r="K29" s="294"/>
      <c r="L29" s="294"/>
    </row>
    <row r="30" spans="1:17" ht="12" customHeight="1">
      <c r="C30" s="296"/>
      <c r="E30" s="296"/>
      <c r="F30" s="296"/>
      <c r="G30" s="296"/>
    </row>
  </sheetData>
  <mergeCells count="5">
    <mergeCell ref="A7:B7"/>
    <mergeCell ref="A18:B18"/>
    <mergeCell ref="B26:L26"/>
    <mergeCell ref="B27:L27"/>
    <mergeCell ref="B28:L28"/>
  </mergeCells>
  <pageMargins left="0.70866141732283505" right="0.70866141732283505" top="0.74803149606299202" bottom="0.74803149606299202" header="0.31496062992126" footer="0.31496062992126"/>
  <pageSetup scale="82" orientation="landscape" r:id="rId1"/>
  <headerFooter alignWithMargins="0">
    <oddFooter>&amp;C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E52A-EA9D-4D98-8294-545A31823BF4}">
  <sheetPr>
    <pageSetUpPr fitToPage="1"/>
  </sheetPr>
  <dimension ref="A1:AW55"/>
  <sheetViews>
    <sheetView showGridLines="0" view="pageBreakPreview" zoomScale="140" zoomScaleNormal="120" zoomScaleSheetLayoutView="140" workbookViewId="0">
      <pane xSplit="2" ySplit="5" topLeftCell="C6" activePane="bottomRight" state="frozen"/>
      <selection activeCell="J13" sqref="J13:J15"/>
      <selection pane="topRight" activeCell="J13" sqref="J13:J15"/>
      <selection pane="bottomLeft" activeCell="J13" sqref="J13:J15"/>
      <selection pane="bottomRight" activeCell="O10" sqref="O10"/>
    </sheetView>
  </sheetViews>
  <sheetFormatPr defaultColWidth="10.6640625" defaultRowHeight="12" customHeight="1"/>
  <cols>
    <col min="1" max="1" width="2.5" style="224" customWidth="1"/>
    <col min="2" max="2" width="63.6640625" style="224" customWidth="1"/>
    <col min="3" max="3" width="11.83203125" style="296" customWidth="1"/>
    <col min="4" max="4" width="3.83203125" style="295" customWidth="1"/>
    <col min="5" max="5" width="11.83203125" style="295" customWidth="1"/>
    <col min="6" max="6" width="3.83203125" style="295" customWidth="1"/>
    <col min="7" max="7" width="11.83203125" style="295" customWidth="1"/>
    <col min="8" max="8" width="3.83203125" style="295" customWidth="1"/>
    <col min="9" max="9" width="11.83203125" style="295" customWidth="1"/>
    <col min="10" max="10" width="3.83203125" style="224" customWidth="1"/>
    <col min="11" max="11" width="11.83203125" style="295" customWidth="1"/>
    <col min="12" max="12" width="3.83203125" style="224" customWidth="1"/>
    <col min="13" max="13" width="10.6640625" style="297"/>
    <col min="14" max="16384" width="10.6640625" style="224"/>
  </cols>
  <sheetData>
    <row r="1" spans="1:49" ht="12.75" customHeight="1">
      <c r="A1" s="220" t="s">
        <v>0</v>
      </c>
      <c r="B1" s="221"/>
      <c r="C1" s="221"/>
      <c r="D1" s="221"/>
      <c r="E1" s="222"/>
      <c r="F1" s="222"/>
      <c r="G1" s="222"/>
      <c r="H1" s="222"/>
      <c r="I1" s="222"/>
      <c r="J1" s="226"/>
      <c r="K1" s="222"/>
      <c r="L1" s="225"/>
    </row>
    <row r="2" spans="1:49" ht="12.75" customHeight="1">
      <c r="A2" s="225" t="s">
        <v>145</v>
      </c>
      <c r="B2" s="221"/>
      <c r="C2" s="221"/>
      <c r="D2" s="221"/>
      <c r="E2" s="222"/>
      <c r="F2" s="222"/>
      <c r="G2" s="222"/>
      <c r="H2" s="222"/>
      <c r="I2" s="222"/>
      <c r="J2" s="226"/>
      <c r="K2" s="222"/>
      <c r="L2" s="225"/>
    </row>
    <row r="3" spans="1:49" ht="12.75" customHeight="1">
      <c r="A3" s="226" t="s">
        <v>146</v>
      </c>
      <c r="B3" s="222"/>
      <c r="C3" s="221"/>
      <c r="D3" s="222"/>
      <c r="E3" s="222"/>
      <c r="F3" s="222"/>
      <c r="G3" s="222"/>
      <c r="H3" s="222"/>
      <c r="I3" s="222"/>
      <c r="J3" s="226"/>
      <c r="K3" s="222"/>
      <c r="L3" s="226"/>
    </row>
    <row r="4" spans="1:49" s="300" customFormat="1" ht="12.75" customHeight="1" thickBot="1">
      <c r="A4" s="228"/>
      <c r="B4" s="229"/>
      <c r="C4" s="230"/>
      <c r="D4" s="230"/>
      <c r="E4" s="298"/>
      <c r="F4" s="298"/>
      <c r="G4" s="298"/>
      <c r="H4" s="298"/>
      <c r="I4" s="298"/>
      <c r="J4" s="312"/>
      <c r="K4" s="298"/>
      <c r="L4" s="299"/>
      <c r="M4" s="297"/>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c r="AP4" s="224"/>
      <c r="AQ4" s="224"/>
      <c r="AR4" s="224"/>
      <c r="AS4" s="224"/>
      <c r="AT4" s="224"/>
      <c r="AU4" s="224"/>
      <c r="AV4" s="224"/>
      <c r="AW4" s="224"/>
    </row>
    <row r="5" spans="1:49" ht="12.75" customHeight="1">
      <c r="A5" s="225" t="s">
        <v>147</v>
      </c>
      <c r="B5" s="482"/>
      <c r="C5" s="541">
        <v>2024</v>
      </c>
      <c r="D5" s="301"/>
      <c r="E5" s="543">
        <v>2023</v>
      </c>
      <c r="F5" s="301"/>
      <c r="G5" s="543">
        <v>2022</v>
      </c>
      <c r="H5" s="483"/>
      <c r="I5" s="543">
        <v>2021</v>
      </c>
      <c r="J5" s="484"/>
      <c r="K5" s="543">
        <v>2020</v>
      </c>
      <c r="L5" s="539" t="s">
        <v>91</v>
      </c>
    </row>
    <row r="6" spans="1:49" ht="12.75" customHeight="1" thickBot="1">
      <c r="A6" s="488" t="s">
        <v>19</v>
      </c>
      <c r="B6" s="485"/>
      <c r="C6" s="210">
        <v>8665</v>
      </c>
      <c r="D6" s="486"/>
      <c r="E6" s="211">
        <v>8046</v>
      </c>
      <c r="F6" s="211"/>
      <c r="G6" s="211">
        <v>6913</v>
      </c>
      <c r="H6" s="211"/>
      <c r="I6" s="211">
        <v>6085</v>
      </c>
      <c r="J6" s="211"/>
      <c r="K6" s="211">
        <v>6487</v>
      </c>
      <c r="L6" s="487"/>
    </row>
    <row r="7" spans="1:49" ht="12.75" customHeight="1" thickTop="1">
      <c r="A7" s="221" t="s">
        <v>24</v>
      </c>
      <c r="B7" s="226"/>
      <c r="C7" s="460">
        <v>878</v>
      </c>
      <c r="E7" s="295">
        <v>793</v>
      </c>
      <c r="G7" s="55">
        <v>538</v>
      </c>
      <c r="H7" s="55"/>
      <c r="I7" s="55">
        <v>241</v>
      </c>
      <c r="J7" s="303"/>
      <c r="K7" s="55">
        <v>912</v>
      </c>
      <c r="L7" s="303"/>
    </row>
    <row r="8" spans="1:49" ht="12.75" customHeight="1">
      <c r="A8" s="222" t="s">
        <v>25</v>
      </c>
      <c r="B8" s="226"/>
      <c r="C8" s="460">
        <v>677</v>
      </c>
      <c r="E8" s="295">
        <v>594</v>
      </c>
      <c r="G8" s="55">
        <v>817</v>
      </c>
      <c r="H8" s="55"/>
      <c r="I8" s="55">
        <v>936</v>
      </c>
      <c r="J8" s="304"/>
      <c r="K8" s="55">
        <v>1060</v>
      </c>
      <c r="L8" s="304"/>
    </row>
    <row r="9" spans="1:49" ht="12.75" customHeight="1">
      <c r="A9" s="305" t="s">
        <v>26</v>
      </c>
      <c r="B9" s="306"/>
      <c r="C9" s="461">
        <v>-55</v>
      </c>
      <c r="D9" s="307"/>
      <c r="E9" s="307">
        <v>-202</v>
      </c>
      <c r="F9" s="307"/>
      <c r="G9" s="56">
        <v>-33</v>
      </c>
      <c r="H9" s="56"/>
      <c r="I9" s="56">
        <v>-324</v>
      </c>
      <c r="J9" s="308"/>
      <c r="K9" s="56">
        <v>-27</v>
      </c>
      <c r="L9" s="308"/>
    </row>
    <row r="10" spans="1:49" ht="12.75" customHeight="1">
      <c r="A10" s="225" t="s">
        <v>27</v>
      </c>
      <c r="B10" s="226"/>
      <c r="C10" s="460">
        <f>C7-C8-C9</f>
        <v>256</v>
      </c>
      <c r="E10" s="295">
        <f t="shared" ref="E10:K10" si="0">E7-E8-E9</f>
        <v>401</v>
      </c>
      <c r="G10" s="55">
        <f t="shared" si="0"/>
        <v>-246</v>
      </c>
      <c r="H10" s="55"/>
      <c r="I10" s="55">
        <f t="shared" si="0"/>
        <v>-371</v>
      </c>
      <c r="J10" s="304"/>
      <c r="K10" s="55">
        <f t="shared" si="0"/>
        <v>-121</v>
      </c>
      <c r="L10" s="304"/>
    </row>
    <row r="11" spans="1:49" ht="12.75" customHeight="1">
      <c r="A11" s="306" t="s">
        <v>86</v>
      </c>
      <c r="B11" s="306"/>
      <c r="C11" s="461">
        <v>-114</v>
      </c>
      <c r="D11" s="307"/>
      <c r="E11" s="307">
        <v>-89</v>
      </c>
      <c r="F11" s="307"/>
      <c r="G11" s="56">
        <v>-118</v>
      </c>
      <c r="H11" s="56"/>
      <c r="I11" s="56">
        <v>-122</v>
      </c>
      <c r="J11" s="308"/>
      <c r="K11" s="56">
        <v>49</v>
      </c>
      <c r="L11" s="308"/>
    </row>
    <row r="12" spans="1:49" ht="12.75" customHeight="1">
      <c r="A12" s="225" t="s">
        <v>82</v>
      </c>
      <c r="B12" s="226"/>
      <c r="C12" s="460">
        <f>C10-C11</f>
        <v>370</v>
      </c>
      <c r="E12" s="182">
        <f t="shared" ref="E12:K12" si="1">E10-E11</f>
        <v>490</v>
      </c>
      <c r="F12" s="182"/>
      <c r="G12" s="182">
        <f t="shared" si="1"/>
        <v>-128</v>
      </c>
      <c r="H12" s="182"/>
      <c r="I12" s="182">
        <f t="shared" si="1"/>
        <v>-249</v>
      </c>
      <c r="J12" s="182"/>
      <c r="K12" s="182">
        <f t="shared" si="1"/>
        <v>-170</v>
      </c>
      <c r="L12" s="304"/>
    </row>
    <row r="13" spans="1:49" ht="12.75" customHeight="1">
      <c r="A13" s="226" t="s">
        <v>148</v>
      </c>
      <c r="B13" s="226"/>
      <c r="C13" s="461">
        <v>0</v>
      </c>
      <c r="D13" s="307"/>
      <c r="E13" s="184">
        <v>-45</v>
      </c>
      <c r="F13" s="184"/>
      <c r="G13" s="184">
        <v>-20</v>
      </c>
      <c r="H13" s="184"/>
      <c r="I13" s="184">
        <v>5319</v>
      </c>
      <c r="J13" s="184"/>
      <c r="K13" s="184">
        <v>-398</v>
      </c>
      <c r="L13" s="308"/>
    </row>
    <row r="14" spans="1:49" ht="12.75" customHeight="1" thickBot="1">
      <c r="A14" s="309" t="s">
        <v>68</v>
      </c>
      <c r="B14" s="309"/>
      <c r="C14" s="470">
        <f>SUM(C12:C13)</f>
        <v>370</v>
      </c>
      <c r="D14" s="302"/>
      <c r="E14" s="481">
        <f>SUM(E12:E13)</f>
        <v>445</v>
      </c>
      <c r="F14" s="481"/>
      <c r="G14" s="481">
        <f>SUM(G12:G13)</f>
        <v>-148</v>
      </c>
      <c r="H14" s="481"/>
      <c r="I14" s="481">
        <f>SUM(I12:I13)</f>
        <v>5070</v>
      </c>
      <c r="J14" s="481"/>
      <c r="K14" s="481">
        <f>SUM(K12:K13)</f>
        <v>-568</v>
      </c>
      <c r="L14" s="481"/>
    </row>
    <row r="15" spans="1:49" ht="12.75" customHeight="1">
      <c r="A15" s="559" t="s">
        <v>149</v>
      </c>
      <c r="B15" s="559"/>
      <c r="G15" s="59"/>
      <c r="H15" s="59"/>
      <c r="I15" s="59"/>
      <c r="J15" s="310"/>
      <c r="K15" s="59"/>
      <c r="L15" s="310"/>
    </row>
    <row r="16" spans="1:49" ht="12.75" customHeight="1">
      <c r="A16" s="225"/>
      <c r="B16" s="226" t="s">
        <v>150</v>
      </c>
      <c r="C16" s="467">
        <v>370</v>
      </c>
      <c r="E16" s="468">
        <v>445</v>
      </c>
      <c r="F16" s="468"/>
      <c r="G16" s="468">
        <v>-148</v>
      </c>
      <c r="H16" s="468"/>
      <c r="I16" s="468">
        <v>5041</v>
      </c>
      <c r="J16" s="468"/>
      <c r="K16" s="468">
        <v>-868</v>
      </c>
      <c r="L16" s="311"/>
    </row>
    <row r="17" spans="1:17" ht="12.75" customHeight="1" thickBot="1">
      <c r="A17" s="299"/>
      <c r="B17" s="312" t="s">
        <v>151</v>
      </c>
      <c r="C17" s="470">
        <v>0</v>
      </c>
      <c r="D17" s="313"/>
      <c r="E17" s="540">
        <v>0</v>
      </c>
      <c r="F17" s="540"/>
      <c r="G17" s="540">
        <v>0</v>
      </c>
      <c r="H17" s="314"/>
      <c r="I17" s="481">
        <v>29</v>
      </c>
      <c r="J17" s="449"/>
      <c r="K17" s="481">
        <v>300</v>
      </c>
      <c r="L17" s="315"/>
    </row>
    <row r="18" spans="1:17" ht="14.25" thickBot="1">
      <c r="A18" s="316" t="s">
        <v>219</v>
      </c>
      <c r="B18" s="312"/>
      <c r="C18" s="469">
        <v>915</v>
      </c>
      <c r="D18" s="313"/>
      <c r="E18" s="481">
        <v>799</v>
      </c>
      <c r="F18" s="481"/>
      <c r="G18" s="481">
        <v>515</v>
      </c>
      <c r="H18" s="481"/>
      <c r="I18" s="481">
        <v>222</v>
      </c>
      <c r="J18" s="481"/>
      <c r="K18" s="481">
        <v>-214</v>
      </c>
      <c r="L18" s="113"/>
    </row>
    <row r="19" spans="1:17" ht="14.25" thickBot="1">
      <c r="A19" s="299" t="s">
        <v>220</v>
      </c>
      <c r="B19" s="299"/>
      <c r="C19" s="470">
        <v>547</v>
      </c>
      <c r="D19" s="313"/>
      <c r="E19" s="481">
        <v>416</v>
      </c>
      <c r="F19" s="481"/>
      <c r="G19" s="481">
        <v>104</v>
      </c>
      <c r="H19" s="481"/>
      <c r="I19" s="481">
        <v>-327</v>
      </c>
      <c r="J19" s="481"/>
      <c r="K19" s="481">
        <v>-1118</v>
      </c>
      <c r="L19" s="544"/>
    </row>
    <row r="20" spans="1:17" ht="12.75" customHeight="1">
      <c r="A20" s="560" t="s">
        <v>87</v>
      </c>
      <c r="B20" s="560"/>
      <c r="C20" s="317"/>
      <c r="D20" s="318"/>
      <c r="E20" s="318"/>
      <c r="F20" s="318"/>
      <c r="G20" s="319"/>
      <c r="H20" s="319"/>
      <c r="I20" s="319"/>
      <c r="J20" s="450"/>
      <c r="K20" s="319"/>
      <c r="L20" s="320"/>
    </row>
    <row r="21" spans="1:17" ht="12.75" customHeight="1">
      <c r="A21" s="225"/>
      <c r="B21" s="321" t="s">
        <v>118</v>
      </c>
      <c r="C21" s="216">
        <v>3.45</v>
      </c>
      <c r="D21" s="318"/>
      <c r="E21" s="463">
        <v>4.8099999999999996</v>
      </c>
      <c r="F21" s="463"/>
      <c r="G21" s="463">
        <v>-1.67</v>
      </c>
      <c r="H21" s="463"/>
      <c r="I21" s="463">
        <v>-2.87</v>
      </c>
      <c r="J21" s="463"/>
      <c r="K21" s="463">
        <v>-1.95</v>
      </c>
      <c r="L21" s="322"/>
      <c r="N21" s="323"/>
      <c r="O21" s="323"/>
      <c r="P21" s="324"/>
      <c r="Q21" s="323"/>
    </row>
    <row r="22" spans="1:17" ht="12.75" customHeight="1">
      <c r="A22" s="225"/>
      <c r="B22" s="321" t="s">
        <v>119</v>
      </c>
      <c r="C22" s="216">
        <v>3.4</v>
      </c>
      <c r="D22" s="318"/>
      <c r="E22" s="463">
        <v>4.7</v>
      </c>
      <c r="F22" s="463"/>
      <c r="G22" s="463">
        <v>-1.67</v>
      </c>
      <c r="H22" s="463"/>
      <c r="I22" s="463">
        <v>-2.87</v>
      </c>
      <c r="J22" s="463"/>
      <c r="K22" s="463">
        <v>-1.95</v>
      </c>
      <c r="L22" s="322"/>
      <c r="N22" s="323"/>
      <c r="O22" s="323"/>
      <c r="P22" s="324"/>
      <c r="Q22" s="323"/>
    </row>
    <row r="23" spans="1:17" ht="13.5">
      <c r="A23" s="225"/>
      <c r="B23" s="321" t="s">
        <v>221</v>
      </c>
      <c r="C23" s="216">
        <v>9.9999999999999996E-70</v>
      </c>
      <c r="D23" s="318"/>
      <c r="E23" s="463">
        <v>-0.47</v>
      </c>
      <c r="F23" s="463"/>
      <c r="G23" s="463">
        <v>-0.21</v>
      </c>
      <c r="H23" s="463"/>
      <c r="I23" s="463">
        <v>54.92</v>
      </c>
      <c r="J23" s="463"/>
      <c r="K23" s="463">
        <v>-7.24</v>
      </c>
      <c r="L23" s="322"/>
    </row>
    <row r="24" spans="1:17" ht="13.5">
      <c r="A24" s="225"/>
      <c r="B24" s="321" t="s">
        <v>222</v>
      </c>
      <c r="C24" s="216">
        <v>9.9999999999999996E-70</v>
      </c>
      <c r="D24" s="318"/>
      <c r="E24" s="463">
        <v>-0.46</v>
      </c>
      <c r="F24" s="463"/>
      <c r="G24" s="463">
        <v>-0.21</v>
      </c>
      <c r="H24" s="463"/>
      <c r="I24" s="463">
        <v>53.41</v>
      </c>
      <c r="J24" s="463"/>
      <c r="K24" s="463">
        <v>-7.24</v>
      </c>
      <c r="L24" s="322"/>
    </row>
    <row r="25" spans="1:17" ht="14.25" thickBot="1">
      <c r="A25" s="312"/>
      <c r="B25" s="325" t="s">
        <v>223</v>
      </c>
      <c r="C25" s="464">
        <v>5.16</v>
      </c>
      <c r="D25" s="465"/>
      <c r="E25" s="465">
        <v>3.94</v>
      </c>
      <c r="F25" s="465"/>
      <c r="G25" s="465">
        <v>0.77</v>
      </c>
      <c r="H25" s="465"/>
      <c r="I25" s="465">
        <v>-3.67</v>
      </c>
      <c r="J25" s="465"/>
      <c r="K25" s="465">
        <v>-11.79</v>
      </c>
      <c r="L25" s="466"/>
    </row>
    <row r="26" spans="1:17" ht="12.75" customHeight="1">
      <c r="A26" s="327" t="s">
        <v>152</v>
      </c>
    </row>
    <row r="27" spans="1:17" ht="12.75" customHeight="1">
      <c r="B27" s="224" t="s">
        <v>153</v>
      </c>
      <c r="C27" s="467">
        <v>6856</v>
      </c>
      <c r="E27" s="468">
        <v>6160</v>
      </c>
      <c r="F27" s="468"/>
      <c r="G27" s="468">
        <v>5256</v>
      </c>
      <c r="H27" s="468"/>
      <c r="I27" s="468">
        <v>4575</v>
      </c>
      <c r="J27" s="468"/>
      <c r="K27" s="468">
        <v>5182</v>
      </c>
      <c r="L27" s="329" t="s">
        <v>111</v>
      </c>
    </row>
    <row r="28" spans="1:17" ht="12.75" customHeight="1">
      <c r="B28" s="224" t="s">
        <v>224</v>
      </c>
      <c r="C28" s="467">
        <v>173</v>
      </c>
      <c r="E28" s="468">
        <v>366</v>
      </c>
      <c r="F28" s="468"/>
      <c r="G28" s="468">
        <v>337</v>
      </c>
      <c r="H28" s="468"/>
      <c r="I28" s="468">
        <v>232</v>
      </c>
      <c r="J28" s="468"/>
      <c r="K28" s="468">
        <v>354</v>
      </c>
      <c r="L28" s="292"/>
    </row>
    <row r="29" spans="1:17" ht="12.75" customHeight="1">
      <c r="B29" s="224" t="s">
        <v>154</v>
      </c>
      <c r="C29" s="467">
        <v>445</v>
      </c>
      <c r="E29" s="468">
        <v>431</v>
      </c>
      <c r="F29" s="468"/>
      <c r="G29" s="468">
        <v>415</v>
      </c>
      <c r="H29" s="468"/>
      <c r="I29" s="468">
        <v>417</v>
      </c>
      <c r="J29" s="468"/>
      <c r="K29" s="468">
        <v>510</v>
      </c>
      <c r="L29" s="292"/>
    </row>
    <row r="30" spans="1:17" ht="12.75" customHeight="1">
      <c r="B30" s="224" t="s">
        <v>225</v>
      </c>
      <c r="C30" s="467">
        <v>2</v>
      </c>
      <c r="E30" s="468">
        <v>73</v>
      </c>
      <c r="F30" s="468"/>
      <c r="G30" s="468">
        <v>3</v>
      </c>
      <c r="H30" s="468"/>
      <c r="I30" s="468">
        <v>3</v>
      </c>
      <c r="J30" s="468"/>
      <c r="K30" s="468">
        <v>42</v>
      </c>
      <c r="L30" s="292"/>
    </row>
    <row r="31" spans="1:17" ht="12.75" customHeight="1">
      <c r="B31" s="224" t="s">
        <v>155</v>
      </c>
      <c r="C31" s="216"/>
      <c r="E31" s="463"/>
      <c r="F31" s="463"/>
      <c r="G31" s="463"/>
      <c r="H31" s="463"/>
      <c r="I31" s="463"/>
      <c r="J31" s="463"/>
      <c r="K31" s="463"/>
      <c r="L31" s="292"/>
    </row>
    <row r="32" spans="1:17" ht="12.75" customHeight="1">
      <c r="B32" s="224" t="s">
        <v>156</v>
      </c>
      <c r="C32" s="216">
        <v>0</v>
      </c>
      <c r="E32" s="463">
        <v>0</v>
      </c>
      <c r="F32" s="463"/>
      <c r="G32" s="463">
        <v>0</v>
      </c>
      <c r="H32" s="463"/>
      <c r="I32" s="463">
        <v>0</v>
      </c>
      <c r="J32" s="463"/>
      <c r="K32" s="463">
        <v>0</v>
      </c>
      <c r="L32" s="331"/>
    </row>
    <row r="33" spans="1:27" ht="12.75" customHeight="1">
      <c r="B33" s="224" t="s">
        <v>157</v>
      </c>
      <c r="C33" s="216">
        <v>0</v>
      </c>
      <c r="E33" s="463">
        <v>0</v>
      </c>
      <c r="F33" s="463"/>
      <c r="G33" s="463">
        <v>0</v>
      </c>
      <c r="H33" s="463"/>
      <c r="I33" s="463">
        <v>0</v>
      </c>
      <c r="J33" s="463"/>
      <c r="K33" s="463">
        <v>0</v>
      </c>
      <c r="L33" s="331"/>
    </row>
    <row r="34" spans="1:27" ht="12.75" customHeight="1">
      <c r="B34" s="224" t="s">
        <v>158</v>
      </c>
      <c r="C34" s="330"/>
      <c r="E34" s="451"/>
      <c r="G34" s="328"/>
      <c r="H34" s="328"/>
      <c r="I34" s="328"/>
      <c r="J34" s="292"/>
      <c r="K34" s="328"/>
      <c r="L34" s="292"/>
    </row>
    <row r="35" spans="1:27" ht="12.75" customHeight="1">
      <c r="B35" s="224" t="s">
        <v>159</v>
      </c>
      <c r="C35" s="216">
        <v>1.69</v>
      </c>
      <c r="E35" s="463">
        <v>1.74</v>
      </c>
      <c r="F35" s="463"/>
      <c r="G35" s="463">
        <v>1.03</v>
      </c>
      <c r="H35" s="463"/>
      <c r="I35" s="463">
        <v>0.61</v>
      </c>
      <c r="J35" s="463"/>
      <c r="K35" s="463">
        <v>0.72</v>
      </c>
      <c r="L35" s="292"/>
    </row>
    <row r="36" spans="1:27" ht="12.75" customHeight="1">
      <c r="B36" s="224" t="s">
        <v>160</v>
      </c>
      <c r="C36" s="216">
        <v>1.1499999999999999</v>
      </c>
      <c r="E36" s="463">
        <v>1.1499999999999999</v>
      </c>
      <c r="F36" s="463"/>
      <c r="G36" s="463">
        <v>1.07</v>
      </c>
      <c r="H36" s="463"/>
      <c r="I36" s="463">
        <v>1</v>
      </c>
      <c r="J36" s="463"/>
      <c r="K36" s="463">
        <v>1</v>
      </c>
      <c r="L36" s="292"/>
    </row>
    <row r="37" spans="1:27" ht="12.75" customHeight="1" thickBot="1">
      <c r="A37" s="491"/>
      <c r="B37" s="491" t="s">
        <v>161</v>
      </c>
      <c r="C37" s="492">
        <v>1.56</v>
      </c>
      <c r="D37" s="486"/>
      <c r="E37" s="493">
        <v>1.56</v>
      </c>
      <c r="F37" s="493"/>
      <c r="G37" s="493">
        <v>1.56</v>
      </c>
      <c r="H37" s="493"/>
      <c r="I37" s="493">
        <v>1.56</v>
      </c>
      <c r="J37" s="493"/>
      <c r="K37" s="493">
        <v>1.56</v>
      </c>
      <c r="L37" s="494"/>
    </row>
    <row r="38" spans="1:27" ht="12.75" customHeight="1" thickTop="1">
      <c r="A38" s="327" t="s">
        <v>162</v>
      </c>
      <c r="C38" s="317"/>
      <c r="D38" s="318"/>
      <c r="E38" s="318"/>
      <c r="F38" s="318"/>
      <c r="G38" s="333"/>
      <c r="H38" s="333"/>
      <c r="I38" s="333"/>
      <c r="J38" s="334"/>
      <c r="K38" s="333"/>
      <c r="L38" s="292"/>
    </row>
    <row r="39" spans="1:27" ht="12.75" customHeight="1">
      <c r="B39" s="327" t="s">
        <v>163</v>
      </c>
      <c r="C39" s="335"/>
      <c r="D39" s="318"/>
      <c r="E39" s="333"/>
      <c r="F39" s="318"/>
      <c r="G39" s="333"/>
      <c r="H39" s="333"/>
      <c r="I39" s="333"/>
      <c r="J39" s="334"/>
      <c r="K39" s="333"/>
      <c r="L39" s="292"/>
    </row>
    <row r="40" spans="1:27" ht="12.75" customHeight="1">
      <c r="B40" s="224" t="s">
        <v>164</v>
      </c>
      <c r="C40" s="216">
        <v>113.31</v>
      </c>
      <c r="D40" s="318"/>
      <c r="E40" s="463">
        <v>74.989999999999995</v>
      </c>
      <c r="F40" s="463"/>
      <c r="G40" s="463">
        <v>56.03</v>
      </c>
      <c r="H40" s="463"/>
      <c r="I40" s="463">
        <v>58.25</v>
      </c>
      <c r="J40" s="463"/>
      <c r="K40" s="463">
        <v>50.5</v>
      </c>
      <c r="L40" s="292"/>
    </row>
    <row r="41" spans="1:27" ht="12.75" customHeight="1">
      <c r="B41" s="224" t="s">
        <v>165</v>
      </c>
      <c r="C41" s="216">
        <v>44.5</v>
      </c>
      <c r="D41" s="318"/>
      <c r="E41" s="463">
        <v>40.44</v>
      </c>
      <c r="F41" s="463"/>
      <c r="G41" s="463">
        <v>21.46</v>
      </c>
      <c r="H41" s="463"/>
      <c r="I41" s="463">
        <v>19</v>
      </c>
      <c r="J41" s="463"/>
      <c r="K41" s="463">
        <v>9.5</v>
      </c>
      <c r="L41" s="292"/>
    </row>
    <row r="42" spans="1:27" ht="12.75" customHeight="1">
      <c r="B42" s="224" t="s">
        <v>166</v>
      </c>
      <c r="C42" s="216">
        <v>96.82</v>
      </c>
      <c r="D42" s="318"/>
      <c r="E42" s="463">
        <v>53.43</v>
      </c>
      <c r="F42" s="463"/>
      <c r="G42" s="463">
        <v>52.92</v>
      </c>
      <c r="H42" s="463"/>
      <c r="I42" s="463">
        <v>43.25</v>
      </c>
      <c r="J42" s="463"/>
      <c r="K42" s="463">
        <v>20.5</v>
      </c>
      <c r="L42" s="292"/>
    </row>
    <row r="43" spans="1:27" ht="12.75" customHeight="1">
      <c r="B43" s="327" t="s">
        <v>167</v>
      </c>
      <c r="C43" s="216"/>
      <c r="D43" s="318"/>
      <c r="E43" s="463"/>
      <c r="F43" s="463"/>
      <c r="G43" s="463"/>
      <c r="H43" s="463"/>
      <c r="I43" s="463"/>
      <c r="J43" s="463"/>
      <c r="K43" s="463"/>
      <c r="L43" s="292"/>
    </row>
    <row r="44" spans="1:27" ht="12.75" customHeight="1">
      <c r="B44" s="224" t="s">
        <v>164</v>
      </c>
      <c r="C44" s="216">
        <v>113.6</v>
      </c>
      <c r="D44" s="318"/>
      <c r="E44" s="336">
        <v>74.430000000000007</v>
      </c>
      <c r="F44" s="318"/>
      <c r="G44" s="336">
        <v>55.5</v>
      </c>
      <c r="H44" s="333"/>
      <c r="I44" s="336">
        <v>57</v>
      </c>
      <c r="J44" s="334"/>
      <c r="K44" s="336">
        <v>49.25</v>
      </c>
      <c r="L44" s="292"/>
      <c r="P44" s="561"/>
      <c r="Q44" s="561"/>
      <c r="R44" s="561"/>
      <c r="S44" s="561"/>
      <c r="T44" s="561"/>
      <c r="U44" s="561"/>
      <c r="V44" s="561"/>
      <c r="W44" s="561"/>
      <c r="X44" s="561"/>
      <c r="Y44" s="561"/>
      <c r="Z44" s="561"/>
      <c r="AA44" s="561"/>
    </row>
    <row r="45" spans="1:27" ht="12.75" customHeight="1">
      <c r="B45" s="224" t="s">
        <v>165</v>
      </c>
      <c r="C45" s="216">
        <v>44.29</v>
      </c>
      <c r="D45" s="318"/>
      <c r="E45" s="336">
        <v>39.869999999999997</v>
      </c>
      <c r="F45" s="318"/>
      <c r="G45" s="336">
        <v>18.3</v>
      </c>
      <c r="H45" s="333"/>
      <c r="I45" s="336">
        <v>11.5</v>
      </c>
      <c r="J45" s="334"/>
      <c r="K45" s="463">
        <v>6.5</v>
      </c>
      <c r="L45" s="292"/>
    </row>
    <row r="46" spans="1:27" ht="12.75" customHeight="1" thickBot="1">
      <c r="A46" s="300"/>
      <c r="B46" s="300" t="s">
        <v>166</v>
      </c>
      <c r="C46" s="464">
        <v>97.75</v>
      </c>
      <c r="D46" s="326"/>
      <c r="E46" s="465">
        <v>53.21</v>
      </c>
      <c r="F46" s="465"/>
      <c r="G46" s="465">
        <v>52.27</v>
      </c>
      <c r="H46" s="465"/>
      <c r="I46" s="465">
        <v>42</v>
      </c>
      <c r="J46" s="465"/>
      <c r="K46" s="465">
        <v>12</v>
      </c>
      <c r="L46" s="332"/>
    </row>
    <row r="47" spans="1:27" ht="12.75" customHeight="1">
      <c r="A47" s="337" t="s">
        <v>168</v>
      </c>
      <c r="B47" s="338"/>
      <c r="C47" s="339"/>
      <c r="D47" s="340"/>
      <c r="E47" s="452"/>
      <c r="F47" s="340"/>
      <c r="G47" s="341"/>
      <c r="H47" s="342"/>
      <c r="I47" s="341"/>
      <c r="J47" s="453"/>
      <c r="K47" s="341"/>
      <c r="L47" s="343"/>
    </row>
    <row r="48" spans="1:27" ht="12.75" customHeight="1">
      <c r="B48" s="344" t="s">
        <v>169</v>
      </c>
      <c r="C48" s="345">
        <v>99</v>
      </c>
      <c r="D48" s="346"/>
      <c r="E48" s="454">
        <v>98</v>
      </c>
      <c r="F48" s="346"/>
      <c r="G48" s="347">
        <v>94</v>
      </c>
      <c r="H48" s="348"/>
      <c r="I48" s="347">
        <v>96</v>
      </c>
      <c r="J48" s="349"/>
      <c r="K48" s="347">
        <v>97</v>
      </c>
      <c r="L48" s="350"/>
    </row>
    <row r="49" spans="1:16" ht="12.75" customHeight="1" thickBot="1">
      <c r="A49" s="300"/>
      <c r="B49" s="351" t="s">
        <v>170</v>
      </c>
      <c r="C49" s="352">
        <v>-23.7</v>
      </c>
      <c r="D49" s="353"/>
      <c r="E49" s="465">
        <v>-28.17</v>
      </c>
      <c r="F49" s="465"/>
      <c r="G49" s="465">
        <v>-33.159999999999997</v>
      </c>
      <c r="H49" s="465"/>
      <c r="I49" s="465">
        <v>-36.090000000000003</v>
      </c>
      <c r="J49" s="465"/>
      <c r="K49" s="465">
        <v>-100.68</v>
      </c>
      <c r="L49" s="466"/>
      <c r="P49" s="354"/>
    </row>
    <row r="50" spans="1:16" ht="23.25" customHeight="1">
      <c r="A50" s="355">
        <v>-1</v>
      </c>
      <c r="B50" s="562" t="s">
        <v>226</v>
      </c>
      <c r="C50" s="562"/>
      <c r="D50" s="562"/>
      <c r="E50" s="562"/>
      <c r="F50" s="562"/>
      <c r="G50" s="562"/>
      <c r="H50" s="562"/>
      <c r="I50" s="562"/>
      <c r="J50" s="562"/>
      <c r="K50" s="562"/>
      <c r="L50" s="356"/>
      <c r="N50" s="357"/>
    </row>
    <row r="51" spans="1:16" ht="33.75" customHeight="1">
      <c r="A51" s="291">
        <v>-2</v>
      </c>
      <c r="B51" s="558" t="s">
        <v>181</v>
      </c>
      <c r="C51" s="558"/>
      <c r="D51" s="558"/>
      <c r="E51" s="558"/>
      <c r="F51" s="558"/>
      <c r="G51" s="558"/>
      <c r="H51" s="558"/>
      <c r="I51" s="558"/>
      <c r="J51" s="558"/>
      <c r="K51" s="558"/>
      <c r="L51" s="358"/>
      <c r="N51" s="359"/>
    </row>
    <row r="52" spans="1:16" ht="34.5" customHeight="1">
      <c r="A52" s="291">
        <v>-3</v>
      </c>
      <c r="B52" s="558" t="s">
        <v>182</v>
      </c>
      <c r="C52" s="558"/>
      <c r="D52" s="558"/>
      <c r="E52" s="558"/>
      <c r="F52" s="558"/>
      <c r="G52" s="558"/>
      <c r="H52" s="558"/>
      <c r="I52" s="558"/>
      <c r="J52" s="558"/>
      <c r="K52" s="558"/>
      <c r="L52" s="358"/>
    </row>
    <row r="53" spans="1:16">
      <c r="A53" s="291">
        <v>-4</v>
      </c>
      <c r="B53" s="558" t="s">
        <v>183</v>
      </c>
      <c r="C53" s="558"/>
      <c r="D53" s="558"/>
      <c r="E53" s="558"/>
      <c r="F53" s="558"/>
      <c r="G53" s="558"/>
      <c r="H53" s="558"/>
      <c r="I53" s="558"/>
      <c r="J53" s="558"/>
      <c r="K53" s="558"/>
      <c r="L53" s="358"/>
      <c r="N53" s="359"/>
    </row>
    <row r="54" spans="1:16" ht="12.75" customHeight="1">
      <c r="A54" s="291">
        <v>-5</v>
      </c>
      <c r="B54" s="558" t="s">
        <v>184</v>
      </c>
      <c r="C54" s="558"/>
      <c r="D54" s="558"/>
      <c r="E54" s="558"/>
      <c r="F54" s="558"/>
      <c r="G54" s="558"/>
      <c r="H54" s="558"/>
      <c r="I54" s="558"/>
      <c r="J54" s="558"/>
      <c r="K54" s="558"/>
      <c r="L54" s="358"/>
    </row>
    <row r="55" spans="1:16" ht="12.75" customHeight="1">
      <c r="A55" s="291"/>
      <c r="B55" s="558"/>
      <c r="C55" s="558"/>
      <c r="D55" s="558"/>
      <c r="E55" s="558"/>
      <c r="F55" s="558"/>
      <c r="G55" s="558"/>
      <c r="H55" s="558"/>
      <c r="I55" s="558"/>
      <c r="J55" s="558"/>
      <c r="K55" s="558"/>
      <c r="L55" s="358"/>
    </row>
  </sheetData>
  <mergeCells count="9">
    <mergeCell ref="B54:K54"/>
    <mergeCell ref="B55:K55"/>
    <mergeCell ref="A15:B15"/>
    <mergeCell ref="A20:B20"/>
    <mergeCell ref="P44:AA44"/>
    <mergeCell ref="B50:K50"/>
    <mergeCell ref="B51:K51"/>
    <mergeCell ref="B52:K52"/>
    <mergeCell ref="B53:K53"/>
  </mergeCells>
  <printOptions horizontalCentered="1"/>
  <pageMargins left="0.70866141732283472" right="0.70866141732283472" top="0.74803149606299213" bottom="0.74803149606299213" header="0.31496062992125984" footer="0.31496062992125984"/>
  <pageSetup scale="69" orientation="portrait" r:id="rId1"/>
  <headerFooter alignWithMargins="0">
    <oddFooter>&amp;C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EB369-CB4D-470A-A805-5AA77132509E}">
  <sheetPr>
    <pageSetUpPr fitToPage="1"/>
  </sheetPr>
  <dimension ref="A1:Q46"/>
  <sheetViews>
    <sheetView showGridLines="0" view="pageBreakPreview" zoomScale="140" zoomScaleNormal="120" zoomScaleSheetLayoutView="140" workbookViewId="0">
      <pane xSplit="2" ySplit="5" topLeftCell="C12" activePane="bottomRight" state="frozen"/>
      <selection activeCell="J13" sqref="J13:J15"/>
      <selection pane="topRight" activeCell="J13" sqref="J13:J15"/>
      <selection pane="bottomLeft" activeCell="J13" sqref="J13:J15"/>
      <selection pane="bottomRight" activeCell="N20" sqref="N20"/>
    </sheetView>
  </sheetViews>
  <sheetFormatPr defaultColWidth="10.6640625" defaultRowHeight="12" customHeight="1"/>
  <cols>
    <col min="1" max="1" width="2.83203125" style="361" customWidth="1"/>
    <col min="2" max="2" width="51.6640625" style="361" customWidth="1"/>
    <col min="3" max="3" width="11.83203125" style="436" customWidth="1"/>
    <col min="4" max="4" width="3.83203125" style="436" customWidth="1"/>
    <col min="5" max="5" width="11.83203125" style="436" customWidth="1"/>
    <col min="6" max="6" width="3.83203125" style="295" customWidth="1"/>
    <col min="7" max="7" width="11.83203125" style="295" customWidth="1"/>
    <col min="8" max="8" width="3.83203125" style="295" customWidth="1"/>
    <col min="9" max="9" width="11.83203125" style="295" customWidth="1"/>
    <col min="10" max="10" width="3.83203125" style="224" customWidth="1"/>
    <col min="11" max="11" width="11.83203125" style="295" customWidth="1"/>
    <col min="12" max="12" width="3.83203125" style="361" customWidth="1"/>
    <col min="13" max="13" width="10.6640625" style="362"/>
    <col min="14" max="16384" width="10.6640625" style="363"/>
  </cols>
  <sheetData>
    <row r="1" spans="1:14" ht="12" customHeight="1">
      <c r="A1" s="220" t="s">
        <v>0</v>
      </c>
      <c r="B1" s="221"/>
      <c r="C1" s="360"/>
      <c r="D1" s="360"/>
      <c r="E1" s="437"/>
      <c r="F1" s="231"/>
      <c r="G1" s="231"/>
      <c r="H1" s="231"/>
      <c r="I1" s="231"/>
      <c r="J1" s="225"/>
      <c r="K1" s="231"/>
    </row>
    <row r="2" spans="1:14" ht="12" customHeight="1">
      <c r="A2" s="225" t="s">
        <v>171</v>
      </c>
      <c r="B2" s="78"/>
      <c r="C2" s="360"/>
      <c r="D2" s="360"/>
      <c r="E2" s="437"/>
      <c r="F2" s="364"/>
      <c r="G2" s="364"/>
      <c r="H2" s="365"/>
      <c r="I2" s="365"/>
      <c r="J2" s="226"/>
      <c r="K2" s="365"/>
    </row>
    <row r="3" spans="1:14" ht="12" customHeight="1">
      <c r="A3" s="327" t="s">
        <v>35</v>
      </c>
      <c r="B3" s="366"/>
      <c r="C3" s="360"/>
      <c r="D3" s="360"/>
      <c r="E3" s="437"/>
      <c r="F3" s="231"/>
      <c r="G3" s="231"/>
      <c r="H3" s="365"/>
      <c r="I3" s="365"/>
      <c r="J3" s="226"/>
      <c r="K3" s="365"/>
    </row>
    <row r="4" spans="1:14" ht="12" customHeight="1" thickBot="1">
      <c r="A4" s="367"/>
      <c r="B4" s="368"/>
      <c r="C4" s="369"/>
      <c r="D4" s="369"/>
      <c r="E4" s="438"/>
      <c r="F4" s="370"/>
      <c r="G4" s="370"/>
      <c r="H4" s="298"/>
      <c r="I4" s="298"/>
      <c r="J4" s="312"/>
      <c r="K4" s="298"/>
    </row>
    <row r="5" spans="1:14" ht="13.5">
      <c r="A5" s="563" t="s">
        <v>172</v>
      </c>
      <c r="B5" s="563"/>
      <c r="C5" s="542">
        <v>2024</v>
      </c>
      <c r="D5" s="301"/>
      <c r="E5" s="543">
        <v>2023</v>
      </c>
      <c r="F5" s="371"/>
      <c r="G5" s="543">
        <v>2022</v>
      </c>
      <c r="H5" s="372"/>
      <c r="I5" s="543">
        <v>2021</v>
      </c>
      <c r="J5" s="372"/>
      <c r="K5" s="543">
        <v>2020</v>
      </c>
      <c r="L5" s="372" t="s">
        <v>91</v>
      </c>
    </row>
    <row r="6" spans="1:14" ht="12.6" customHeight="1">
      <c r="A6" s="373" t="s">
        <v>37</v>
      </c>
      <c r="B6" s="373"/>
      <c r="C6" s="374"/>
      <c r="D6" s="375"/>
      <c r="E6" s="439"/>
      <c r="F6" s="376"/>
      <c r="G6" s="376"/>
      <c r="H6" s="377"/>
      <c r="I6" s="377"/>
      <c r="J6" s="378"/>
      <c r="K6" s="377"/>
      <c r="L6" s="379"/>
    </row>
    <row r="7" spans="1:14" s="386" customFormat="1">
      <c r="A7" s="380" t="s">
        <v>38</v>
      </c>
      <c r="B7" s="381"/>
      <c r="C7" s="382">
        <v>1653</v>
      </c>
      <c r="D7" s="382"/>
      <c r="E7" s="440">
        <v>1594</v>
      </c>
      <c r="F7" s="383"/>
      <c r="G7" s="383">
        <v>1291</v>
      </c>
      <c r="H7" s="383"/>
      <c r="I7" s="383">
        <v>1675</v>
      </c>
      <c r="J7" s="384"/>
      <c r="K7" s="383">
        <v>1779</v>
      </c>
      <c r="L7" s="384"/>
      <c r="M7" s="385"/>
    </row>
    <row r="8" spans="1:14" ht="12.6" customHeight="1">
      <c r="A8" s="380" t="s">
        <v>39</v>
      </c>
      <c r="B8" s="380"/>
      <c r="C8" s="460">
        <v>334</v>
      </c>
      <c r="D8" s="387"/>
      <c r="E8" s="376">
        <v>258</v>
      </c>
      <c r="F8" s="376"/>
      <c r="G8" s="376">
        <v>252</v>
      </c>
      <c r="H8" s="388"/>
      <c r="I8" s="376">
        <v>269</v>
      </c>
      <c r="J8" s="389"/>
      <c r="K8" s="376">
        <v>294</v>
      </c>
      <c r="L8" s="389"/>
    </row>
    <row r="9" spans="1:14" ht="12.6" customHeight="1">
      <c r="A9" s="380" t="s">
        <v>61</v>
      </c>
      <c r="B9" s="380"/>
      <c r="C9" s="460">
        <v>138</v>
      </c>
      <c r="D9" s="387"/>
      <c r="E9" s="376">
        <v>84</v>
      </c>
      <c r="F9" s="376"/>
      <c r="G9" s="376">
        <v>67</v>
      </c>
      <c r="H9" s="388"/>
      <c r="I9" s="376">
        <v>55</v>
      </c>
      <c r="J9" s="389"/>
      <c r="K9" s="376">
        <v>61</v>
      </c>
      <c r="L9" s="389"/>
    </row>
    <row r="10" spans="1:14" ht="12.6" customHeight="1">
      <c r="A10" s="380" t="s">
        <v>40</v>
      </c>
      <c r="B10" s="380"/>
      <c r="C10" s="460">
        <v>4045</v>
      </c>
      <c r="D10" s="387"/>
      <c r="E10" s="376">
        <v>3768</v>
      </c>
      <c r="F10" s="376"/>
      <c r="G10" s="376">
        <v>3322</v>
      </c>
      <c r="H10" s="388"/>
      <c r="I10" s="376">
        <v>3242</v>
      </c>
      <c r="J10" s="389"/>
      <c r="K10" s="376">
        <v>3650</v>
      </c>
      <c r="L10" s="389"/>
    </row>
    <row r="11" spans="1:14" ht="12.6" customHeight="1">
      <c r="A11" s="380" t="s">
        <v>41</v>
      </c>
      <c r="B11" s="380"/>
      <c r="C11" s="460">
        <v>30</v>
      </c>
      <c r="D11" s="387"/>
      <c r="E11" s="376">
        <v>97</v>
      </c>
      <c r="F11" s="376"/>
      <c r="G11" s="376">
        <v>472</v>
      </c>
      <c r="H11" s="388"/>
      <c r="I11" s="376">
        <v>76</v>
      </c>
      <c r="J11" s="389"/>
      <c r="K11" s="376">
        <v>227</v>
      </c>
      <c r="L11" s="389"/>
    </row>
    <row r="12" spans="1:14" ht="12.6" customHeight="1">
      <c r="A12" s="380" t="s">
        <v>42</v>
      </c>
      <c r="B12" s="380"/>
      <c r="C12" s="460">
        <v>177</v>
      </c>
      <c r="D12" s="387"/>
      <c r="E12" s="376">
        <v>133</v>
      </c>
      <c r="F12" s="376"/>
      <c r="G12" s="376">
        <v>181</v>
      </c>
      <c r="H12" s="388"/>
      <c r="I12" s="376">
        <v>164</v>
      </c>
      <c r="J12" s="389"/>
      <c r="K12" s="376">
        <v>218</v>
      </c>
      <c r="L12" s="389"/>
    </row>
    <row r="13" spans="1:14" s="397" customFormat="1" ht="12.6" customHeight="1">
      <c r="A13" s="380" t="s">
        <v>173</v>
      </c>
      <c r="B13" s="380"/>
      <c r="C13" s="461">
        <v>0</v>
      </c>
      <c r="D13" s="390"/>
      <c r="E13" s="269">
        <v>0</v>
      </c>
      <c r="F13" s="391"/>
      <c r="G13" s="269">
        <v>0</v>
      </c>
      <c r="H13" s="392"/>
      <c r="I13" s="269">
        <v>0</v>
      </c>
      <c r="J13" s="393"/>
      <c r="K13" s="392">
        <v>10417</v>
      </c>
      <c r="L13" s="394"/>
      <c r="M13" s="395"/>
      <c r="N13" s="396"/>
    </row>
    <row r="14" spans="1:14" ht="12.6" customHeight="1">
      <c r="A14" s="398" t="s">
        <v>43</v>
      </c>
      <c r="B14" s="398"/>
      <c r="C14" s="399">
        <f>SUM(C7:C13)</f>
        <v>6377</v>
      </c>
      <c r="D14" s="400"/>
      <c r="E14" s="408">
        <f>SUM(E7:E13)</f>
        <v>5934</v>
      </c>
      <c r="F14" s="401"/>
      <c r="G14" s="401">
        <f>SUM(G7:G13)</f>
        <v>5585</v>
      </c>
      <c r="H14" s="401"/>
      <c r="I14" s="401">
        <f>SUM(I7:I13)</f>
        <v>5481</v>
      </c>
      <c r="J14" s="402"/>
      <c r="K14" s="401">
        <f>SUM(K7:K13)</f>
        <v>16646</v>
      </c>
      <c r="L14" s="402"/>
    </row>
    <row r="15" spans="1:14" ht="13.9" customHeight="1">
      <c r="A15" s="380" t="s">
        <v>44</v>
      </c>
      <c r="B15" s="380"/>
      <c r="C15" s="460">
        <v>1353</v>
      </c>
      <c r="D15" s="387"/>
      <c r="E15" s="376">
        <v>1375</v>
      </c>
      <c r="F15" s="376"/>
      <c r="G15" s="376">
        <v>1214</v>
      </c>
      <c r="H15" s="376"/>
      <c r="I15" s="376">
        <v>837</v>
      </c>
      <c r="J15" s="389"/>
      <c r="K15" s="376">
        <v>668</v>
      </c>
      <c r="L15" s="389"/>
    </row>
    <row r="16" spans="1:14" ht="12.6" customHeight="1">
      <c r="A16" s="380" t="s">
        <v>45</v>
      </c>
      <c r="B16" s="380"/>
      <c r="C16" s="460">
        <v>3324</v>
      </c>
      <c r="D16" s="387"/>
      <c r="E16" s="376">
        <v>3566</v>
      </c>
      <c r="F16" s="376"/>
      <c r="G16" s="376">
        <v>3873</v>
      </c>
      <c r="H16" s="376"/>
      <c r="I16" s="376">
        <v>4129</v>
      </c>
      <c r="J16" s="389"/>
      <c r="K16" s="376">
        <v>4396</v>
      </c>
      <c r="L16" s="389"/>
    </row>
    <row r="17" spans="1:13" ht="12.6" customHeight="1">
      <c r="A17" s="380" t="s">
        <v>174</v>
      </c>
      <c r="B17" s="380"/>
      <c r="C17" s="460">
        <v>680</v>
      </c>
      <c r="D17" s="387"/>
      <c r="E17" s="376">
        <v>455</v>
      </c>
      <c r="F17" s="376"/>
      <c r="G17" s="376">
        <v>381</v>
      </c>
      <c r="H17" s="376"/>
      <c r="I17" s="376">
        <v>250</v>
      </c>
      <c r="J17" s="389"/>
      <c r="K17" s="376">
        <v>111</v>
      </c>
      <c r="L17" s="389"/>
    </row>
    <row r="18" spans="1:13" ht="12.6" customHeight="1">
      <c r="A18" s="380" t="s">
        <v>41</v>
      </c>
      <c r="B18" s="380"/>
      <c r="C18" s="460">
        <v>573</v>
      </c>
      <c r="D18" s="387"/>
      <c r="E18" s="376">
        <v>757</v>
      </c>
      <c r="F18" s="376"/>
      <c r="G18" s="376">
        <v>899</v>
      </c>
      <c r="H18" s="376"/>
      <c r="I18" s="376">
        <v>1680</v>
      </c>
      <c r="J18" s="389"/>
      <c r="K18" s="376">
        <v>912</v>
      </c>
      <c r="L18" s="389"/>
    </row>
    <row r="19" spans="1:13" ht="12.6" customHeight="1">
      <c r="A19" s="380" t="s">
        <v>42</v>
      </c>
      <c r="B19" s="380"/>
      <c r="C19" s="460">
        <v>361</v>
      </c>
      <c r="D19" s="387"/>
      <c r="E19" s="376">
        <v>371</v>
      </c>
      <c r="F19" s="401"/>
      <c r="G19" s="401">
        <v>372</v>
      </c>
      <c r="H19" s="401"/>
      <c r="I19" s="401">
        <v>387</v>
      </c>
      <c r="J19" s="406"/>
      <c r="K19" s="401">
        <v>357</v>
      </c>
      <c r="L19" s="389"/>
    </row>
    <row r="20" spans="1:13" ht="12.6" customHeight="1">
      <c r="A20" s="407" t="s">
        <v>46</v>
      </c>
      <c r="B20" s="407"/>
      <c r="C20" s="462">
        <f>SUM(C15:C19)</f>
        <v>6291</v>
      </c>
      <c r="D20" s="399"/>
      <c r="E20" s="408">
        <f>SUM(E15:E19)</f>
        <v>6524</v>
      </c>
      <c r="F20" s="408"/>
      <c r="G20" s="408">
        <f>SUM(G15:G19)</f>
        <v>6739</v>
      </c>
      <c r="H20" s="408"/>
      <c r="I20" s="408">
        <f>SUM(I15:I19)</f>
        <v>7283</v>
      </c>
      <c r="J20" s="409"/>
      <c r="K20" s="408">
        <f>SUM(K15:K19)</f>
        <v>6444</v>
      </c>
      <c r="L20" s="409"/>
    </row>
    <row r="21" spans="1:13" s="415" customFormat="1" ht="12.6" customHeight="1" thickBot="1">
      <c r="A21" s="410"/>
      <c r="B21" s="410"/>
      <c r="C21" s="411">
        <f>C14+C20</f>
        <v>12668</v>
      </c>
      <c r="D21" s="411"/>
      <c r="E21" s="412">
        <f>E14+E20</f>
        <v>12458</v>
      </c>
      <c r="F21" s="412"/>
      <c r="G21" s="412">
        <f>G14+G20</f>
        <v>12324</v>
      </c>
      <c r="H21" s="412"/>
      <c r="I21" s="412">
        <f>I14+I20</f>
        <v>12764</v>
      </c>
      <c r="J21" s="413"/>
      <c r="K21" s="412">
        <f>K14+K20</f>
        <v>23090</v>
      </c>
      <c r="L21" s="414"/>
      <c r="M21" s="385"/>
    </row>
    <row r="22" spans="1:13" ht="12.6" customHeight="1">
      <c r="A22" s="373" t="s">
        <v>47</v>
      </c>
      <c r="B22" s="373"/>
      <c r="C22" s="387"/>
      <c r="D22" s="387"/>
      <c r="E22" s="376"/>
      <c r="F22" s="376"/>
      <c r="G22" s="376"/>
      <c r="H22" s="376"/>
      <c r="I22" s="376"/>
      <c r="J22" s="389"/>
      <c r="K22" s="376"/>
      <c r="L22" s="389"/>
    </row>
    <row r="23" spans="1:13" s="386" customFormat="1" ht="12.6" customHeight="1">
      <c r="A23" s="416" t="s">
        <v>48</v>
      </c>
      <c r="B23" s="416"/>
      <c r="C23" s="382">
        <v>1792</v>
      </c>
      <c r="D23" s="417"/>
      <c r="E23" s="440">
        <v>1820</v>
      </c>
      <c r="F23" s="383"/>
      <c r="G23" s="383">
        <v>1286</v>
      </c>
      <c r="H23" s="383"/>
      <c r="I23" s="383">
        <v>1164</v>
      </c>
      <c r="J23" s="389"/>
      <c r="K23" s="383">
        <v>1611</v>
      </c>
      <c r="L23" s="384"/>
      <c r="M23" s="385"/>
    </row>
    <row r="24" spans="1:13" ht="12.6" customHeight="1">
      <c r="A24" s="380" t="s">
        <v>49</v>
      </c>
      <c r="B24" s="380"/>
      <c r="C24" s="460">
        <v>49</v>
      </c>
      <c r="D24" s="387"/>
      <c r="E24" s="376">
        <v>78</v>
      </c>
      <c r="F24" s="376"/>
      <c r="G24" s="376">
        <v>82</v>
      </c>
      <c r="H24" s="376"/>
      <c r="I24" s="376">
        <v>101</v>
      </c>
      <c r="J24" s="389"/>
      <c r="K24" s="376">
        <v>146</v>
      </c>
      <c r="L24" s="389"/>
    </row>
    <row r="25" spans="1:13" ht="12.6" customHeight="1">
      <c r="A25" s="380" t="s">
        <v>62</v>
      </c>
      <c r="B25" s="380"/>
      <c r="C25" s="460">
        <v>2964</v>
      </c>
      <c r="D25" s="387"/>
      <c r="E25" s="376">
        <v>3455</v>
      </c>
      <c r="F25" s="376"/>
      <c r="G25" s="376">
        <v>3290</v>
      </c>
      <c r="H25" s="376"/>
      <c r="I25" s="376">
        <v>2853</v>
      </c>
      <c r="J25" s="389"/>
      <c r="K25" s="376">
        <v>2356</v>
      </c>
      <c r="L25" s="389"/>
    </row>
    <row r="26" spans="1:13">
      <c r="A26" s="564" t="s">
        <v>175</v>
      </c>
      <c r="B26" s="564"/>
      <c r="C26" s="460">
        <v>299</v>
      </c>
      <c r="D26" s="403"/>
      <c r="E26" s="404">
        <v>0</v>
      </c>
      <c r="F26" s="405"/>
      <c r="G26" s="404">
        <v>0</v>
      </c>
      <c r="H26" s="376"/>
      <c r="I26" s="404">
        <v>0</v>
      </c>
      <c r="J26" s="389"/>
      <c r="K26" s="376">
        <v>1882</v>
      </c>
      <c r="L26" s="389"/>
    </row>
    <row r="27" spans="1:13" s="397" customFormat="1">
      <c r="A27" s="380" t="s">
        <v>69</v>
      </c>
      <c r="B27" s="380"/>
      <c r="C27" s="460">
        <v>204</v>
      </c>
      <c r="D27" s="387"/>
      <c r="E27" s="376">
        <v>148</v>
      </c>
      <c r="F27" s="376"/>
      <c r="G27" s="376">
        <v>345</v>
      </c>
      <c r="H27" s="376"/>
      <c r="I27" s="376">
        <v>216</v>
      </c>
      <c r="J27" s="389"/>
      <c r="K27" s="376">
        <v>239</v>
      </c>
      <c r="L27" s="389"/>
      <c r="M27" s="395"/>
    </row>
    <row r="28" spans="1:13" s="397" customFormat="1">
      <c r="A28" s="380" t="s">
        <v>176</v>
      </c>
      <c r="B28" s="380"/>
      <c r="C28" s="460">
        <v>465</v>
      </c>
      <c r="D28" s="387"/>
      <c r="E28" s="376">
        <v>437</v>
      </c>
      <c r="F28" s="376"/>
      <c r="G28" s="376">
        <v>434</v>
      </c>
      <c r="H28" s="376"/>
      <c r="I28" s="376">
        <v>434</v>
      </c>
      <c r="J28" s="389"/>
      <c r="K28" s="376">
        <v>447</v>
      </c>
      <c r="L28" s="389"/>
      <c r="M28" s="395"/>
    </row>
    <row r="29" spans="1:13" s="397" customFormat="1">
      <c r="A29" s="380" t="s">
        <v>177</v>
      </c>
      <c r="B29" s="380"/>
      <c r="C29" s="460">
        <v>0</v>
      </c>
      <c r="D29" s="403"/>
      <c r="E29" s="269">
        <v>0</v>
      </c>
      <c r="F29" s="405"/>
      <c r="G29" s="269">
        <v>0</v>
      </c>
      <c r="H29" s="376"/>
      <c r="I29" s="269">
        <v>0</v>
      </c>
      <c r="J29" s="389"/>
      <c r="K29" s="376">
        <v>10146</v>
      </c>
      <c r="L29" s="389"/>
      <c r="M29" s="395"/>
    </row>
    <row r="30" spans="1:13" ht="12.6" customHeight="1">
      <c r="A30" s="398" t="s">
        <v>50</v>
      </c>
      <c r="B30" s="398"/>
      <c r="C30" s="399">
        <f>SUM(C23:C29)</f>
        <v>5773</v>
      </c>
      <c r="D30" s="399"/>
      <c r="E30" s="408">
        <f>SUM(E23:E29)</f>
        <v>5938</v>
      </c>
      <c r="F30" s="408"/>
      <c r="G30" s="408">
        <f>SUM(G23:G29)</f>
        <v>5437</v>
      </c>
      <c r="H30" s="408"/>
      <c r="I30" s="408">
        <f>SUM(I23:I29)</f>
        <v>4768</v>
      </c>
      <c r="J30" s="409"/>
      <c r="K30" s="408">
        <f>SUM(K23:K29)</f>
        <v>16827</v>
      </c>
      <c r="L30" s="409"/>
    </row>
    <row r="31" spans="1:13">
      <c r="A31" s="380" t="s">
        <v>49</v>
      </c>
      <c r="B31" s="380"/>
      <c r="C31" s="460">
        <v>98</v>
      </c>
      <c r="D31" s="387"/>
      <c r="E31" s="376">
        <v>90</v>
      </c>
      <c r="F31" s="376"/>
      <c r="G31" s="376">
        <v>152</v>
      </c>
      <c r="H31" s="376"/>
      <c r="I31" s="376">
        <v>229</v>
      </c>
      <c r="J31" s="389"/>
      <c r="K31" s="376">
        <v>289</v>
      </c>
      <c r="L31" s="389"/>
    </row>
    <row r="32" spans="1:13">
      <c r="A32" s="380" t="s">
        <v>62</v>
      </c>
      <c r="B32" s="380"/>
      <c r="C32" s="460">
        <v>1347</v>
      </c>
      <c r="D32" s="387"/>
      <c r="E32" s="376">
        <v>1209</v>
      </c>
      <c r="F32" s="376"/>
      <c r="G32" s="376">
        <v>1444</v>
      </c>
      <c r="H32" s="376"/>
      <c r="I32" s="376">
        <v>1156</v>
      </c>
      <c r="J32" s="389"/>
      <c r="K32" s="376">
        <v>1219</v>
      </c>
      <c r="L32" s="389"/>
    </row>
    <row r="33" spans="1:17" ht="12.6" customHeight="1">
      <c r="A33" s="380" t="s">
        <v>51</v>
      </c>
      <c r="B33" s="380"/>
      <c r="C33" s="460">
        <v>5246</v>
      </c>
      <c r="D33" s="387"/>
      <c r="E33" s="376">
        <v>5607</v>
      </c>
      <c r="F33" s="376"/>
      <c r="G33" s="376">
        <v>5980</v>
      </c>
      <c r="H33" s="376"/>
      <c r="I33" s="376">
        <v>7047</v>
      </c>
      <c r="J33" s="389"/>
      <c r="K33" s="376">
        <v>8193</v>
      </c>
      <c r="L33" s="389"/>
    </row>
    <row r="34" spans="1:17" ht="12.6" customHeight="1">
      <c r="A34" s="380" t="s">
        <v>33</v>
      </c>
      <c r="B34" s="380"/>
      <c r="C34" s="460">
        <v>624</v>
      </c>
      <c r="D34" s="387"/>
      <c r="E34" s="376">
        <v>803</v>
      </c>
      <c r="F34" s="376"/>
      <c r="G34" s="376">
        <v>598</v>
      </c>
      <c r="H34" s="376"/>
      <c r="I34" s="376">
        <v>1100</v>
      </c>
      <c r="J34" s="389"/>
      <c r="K34" s="376">
        <v>1606</v>
      </c>
      <c r="L34" s="389"/>
    </row>
    <row r="35" spans="1:17" s="397" customFormat="1" ht="12.6" customHeight="1">
      <c r="A35" s="380" t="s">
        <v>69</v>
      </c>
      <c r="B35" s="380"/>
      <c r="C35" s="460">
        <v>881</v>
      </c>
      <c r="D35" s="387"/>
      <c r="E35" s="376">
        <v>972</v>
      </c>
      <c r="F35" s="376"/>
      <c r="G35" s="376">
        <v>1207</v>
      </c>
      <c r="H35" s="376"/>
      <c r="I35" s="376">
        <v>1252</v>
      </c>
      <c r="J35" s="389"/>
      <c r="K35" s="376">
        <v>1225</v>
      </c>
      <c r="L35" s="389"/>
      <c r="M35" s="395"/>
    </row>
    <row r="36" spans="1:17" s="397" customFormat="1" ht="12.6" customHeight="1">
      <c r="A36" s="380" t="s">
        <v>176</v>
      </c>
      <c r="B36" s="380"/>
      <c r="C36" s="460">
        <v>690</v>
      </c>
      <c r="D36" s="400"/>
      <c r="E36" s="376">
        <v>243</v>
      </c>
      <c r="F36" s="401"/>
      <c r="G36" s="401">
        <v>268</v>
      </c>
      <c r="H36" s="401"/>
      <c r="I36" s="401">
        <v>301</v>
      </c>
      <c r="J36" s="402"/>
      <c r="K36" s="401">
        <v>388</v>
      </c>
      <c r="L36" s="402"/>
      <c r="M36" s="395"/>
    </row>
    <row r="37" spans="1:17" ht="12.6" customHeight="1">
      <c r="A37" s="407" t="s">
        <v>52</v>
      </c>
      <c r="B37" s="407"/>
      <c r="C37" s="399">
        <f>SUM(C31:C36)</f>
        <v>8886</v>
      </c>
      <c r="D37" s="400"/>
      <c r="E37" s="408">
        <f>SUM(E31:E36)</f>
        <v>8924</v>
      </c>
      <c r="F37" s="401"/>
      <c r="G37" s="401">
        <f>SUM(G31:G36)</f>
        <v>9649</v>
      </c>
      <c r="H37" s="401"/>
      <c r="I37" s="401">
        <f>SUM(I31:I36)</f>
        <v>11085</v>
      </c>
      <c r="J37" s="402"/>
      <c r="K37" s="401">
        <f>SUM(K31:K36)</f>
        <v>12920</v>
      </c>
      <c r="L37" s="402"/>
    </row>
    <row r="38" spans="1:17" ht="12.6" customHeight="1">
      <c r="A38" s="407"/>
      <c r="B38" s="407"/>
      <c r="C38" s="400">
        <f>C30+C37</f>
        <v>14659</v>
      </c>
      <c r="D38" s="400"/>
      <c r="E38" s="401">
        <f>E30+E37</f>
        <v>14862</v>
      </c>
      <c r="F38" s="401"/>
      <c r="G38" s="401">
        <f>G30+G37</f>
        <v>15086</v>
      </c>
      <c r="H38" s="401"/>
      <c r="I38" s="401">
        <f>I30+I37</f>
        <v>15853</v>
      </c>
      <c r="J38" s="402"/>
      <c r="K38" s="401">
        <f>K30+K37</f>
        <v>29747</v>
      </c>
      <c r="L38" s="402"/>
    </row>
    <row r="39" spans="1:17" ht="12.6" customHeight="1">
      <c r="A39" s="373" t="s">
        <v>60</v>
      </c>
      <c r="B39" s="373"/>
      <c r="C39" s="387"/>
      <c r="D39" s="387"/>
      <c r="E39" s="376"/>
      <c r="F39" s="376"/>
      <c r="G39" s="376"/>
      <c r="H39" s="376"/>
      <c r="I39" s="376"/>
      <c r="J39" s="389"/>
      <c r="K39" s="376"/>
      <c r="L39" s="389"/>
    </row>
    <row r="40" spans="1:17" ht="12.6" customHeight="1">
      <c r="A40" s="418" t="s">
        <v>53</v>
      </c>
      <c r="B40" s="418"/>
      <c r="C40" s="460">
        <v>-1991</v>
      </c>
      <c r="D40" s="387"/>
      <c r="E40" s="376">
        <v>-2404</v>
      </c>
      <c r="F40" s="376"/>
      <c r="G40" s="376">
        <v>-2762</v>
      </c>
      <c r="H40" s="376"/>
      <c r="I40" s="376">
        <v>-3089</v>
      </c>
      <c r="J40" s="389"/>
      <c r="K40" s="376">
        <v>-9325</v>
      </c>
      <c r="L40" s="389"/>
    </row>
    <row r="41" spans="1:17" ht="12.6" customHeight="1">
      <c r="A41" s="418" t="s">
        <v>178</v>
      </c>
      <c r="B41" s="418"/>
      <c r="C41" s="461">
        <v>0</v>
      </c>
      <c r="D41" s="419"/>
      <c r="E41" s="269">
        <v>0</v>
      </c>
      <c r="F41" s="420"/>
      <c r="G41" s="269">
        <v>0</v>
      </c>
      <c r="H41" s="401"/>
      <c r="I41" s="269">
        <v>0</v>
      </c>
      <c r="J41" s="402"/>
      <c r="K41" s="401">
        <v>2668</v>
      </c>
      <c r="L41" s="402"/>
    </row>
    <row r="42" spans="1:17" ht="12.6" customHeight="1">
      <c r="A42" s="565"/>
      <c r="B42" s="565"/>
      <c r="C42" s="399">
        <f>SUM(C40+C41)</f>
        <v>-1991</v>
      </c>
      <c r="D42" s="399"/>
      <c r="E42" s="408">
        <f>SUM(E40+E41)</f>
        <v>-2404</v>
      </c>
      <c r="F42" s="408"/>
      <c r="G42" s="408">
        <f>SUM(G40+G41)</f>
        <v>-2762</v>
      </c>
      <c r="H42" s="408"/>
      <c r="I42" s="408">
        <f>SUM(I40:I41)</f>
        <v>-3089</v>
      </c>
      <c r="J42" s="409"/>
      <c r="K42" s="408">
        <f>SUM(K40:K41)</f>
        <v>-6657</v>
      </c>
      <c r="L42" s="409"/>
    </row>
    <row r="43" spans="1:17" ht="12.6" customHeight="1" thickBot="1">
      <c r="A43" s="421"/>
      <c r="B43" s="421"/>
      <c r="C43" s="422">
        <f>C38+C42</f>
        <v>12668</v>
      </c>
      <c r="D43" s="422"/>
      <c r="E43" s="423">
        <f>E38+E42</f>
        <v>12458</v>
      </c>
      <c r="F43" s="423"/>
      <c r="G43" s="423">
        <f>G38+G42</f>
        <v>12324</v>
      </c>
      <c r="H43" s="423"/>
      <c r="I43" s="423">
        <f>I38+I42</f>
        <v>12764</v>
      </c>
      <c r="J43" s="424"/>
      <c r="K43" s="423">
        <f>K38+K42</f>
        <v>23090</v>
      </c>
      <c r="L43" s="424"/>
    </row>
    <row r="44" spans="1:17" s="224" customFormat="1" ht="24" customHeight="1">
      <c r="A44" s="425">
        <v>-1</v>
      </c>
      <c r="B44" s="562" t="s">
        <v>226</v>
      </c>
      <c r="C44" s="562"/>
      <c r="D44" s="562"/>
      <c r="E44" s="562"/>
      <c r="F44" s="562"/>
      <c r="G44" s="562"/>
      <c r="H44" s="562"/>
      <c r="I44" s="562"/>
      <c r="J44" s="562"/>
      <c r="K44" s="562"/>
      <c r="L44" s="426"/>
      <c r="M44" s="427"/>
      <c r="N44" s="428"/>
      <c r="O44" s="356"/>
      <c r="P44" s="354"/>
      <c r="Q44" s="357"/>
    </row>
    <row r="45" spans="1:17" s="434" customFormat="1" ht="12.6" customHeight="1">
      <c r="A45" s="429"/>
      <c r="B45" s="429"/>
      <c r="C45" s="257"/>
      <c r="D45" s="257"/>
      <c r="E45" s="258"/>
      <c r="F45" s="430"/>
      <c r="G45" s="430"/>
      <c r="H45" s="430"/>
      <c r="I45" s="430"/>
      <c r="J45" s="431"/>
      <c r="K45" s="430"/>
      <c r="L45" s="432"/>
      <c r="M45" s="433"/>
    </row>
    <row r="46" spans="1:17" ht="16.5" customHeight="1">
      <c r="A46" s="566"/>
      <c r="B46" s="566"/>
      <c r="C46" s="566"/>
      <c r="D46" s="566"/>
      <c r="E46" s="566"/>
      <c r="F46" s="566"/>
      <c r="G46" s="566"/>
      <c r="H46" s="566"/>
      <c r="I46" s="566"/>
      <c r="J46" s="435"/>
      <c r="K46" s="54"/>
    </row>
  </sheetData>
  <mergeCells count="5">
    <mergeCell ref="A5:B5"/>
    <mergeCell ref="A26:B26"/>
    <mergeCell ref="A42:B42"/>
    <mergeCell ref="B44:K44"/>
    <mergeCell ref="A46:I46"/>
  </mergeCells>
  <pageMargins left="0.70866141732283472" right="0.70866141732283472" top="0.74803149606299213" bottom="0.74803149606299213" header="0.31496062992125984" footer="0.31496062992125984"/>
  <pageSetup scale="76" orientation="portrait" r:id="rId1"/>
  <headerFooter alignWithMargins="0">
    <oddFooter>&amp;C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5"/>
  <sheetViews>
    <sheetView showGridLines="0" view="pageBreakPreview" zoomScale="140" zoomScaleNormal="100" zoomScaleSheetLayoutView="140" workbookViewId="0">
      <pane xSplit="4" ySplit="6" topLeftCell="E7" activePane="bottomRight" state="frozen"/>
      <selection activeCell="J13" sqref="J13:J15"/>
      <selection pane="topRight" activeCell="J13" sqref="J13:J15"/>
      <selection pane="bottomLeft" activeCell="J13" sqref="J13:J15"/>
      <selection pane="bottomRight"/>
    </sheetView>
  </sheetViews>
  <sheetFormatPr defaultColWidth="21.5" defaultRowHeight="12.75"/>
  <cols>
    <col min="1" max="1" width="2.83203125" customWidth="1"/>
    <col min="2" max="2" width="63.5" customWidth="1"/>
    <col min="3" max="3" width="7.83203125" customWidth="1"/>
    <col min="4" max="4" width="2.83203125" customWidth="1"/>
    <col min="5" max="5" width="10.83203125" customWidth="1"/>
    <col min="6" max="6" width="2.83203125" customWidth="1"/>
    <col min="7" max="7" width="10.83203125" customWidth="1"/>
    <col min="8" max="8" width="2.83203125" customWidth="1"/>
    <col min="9" max="9" width="32" customWidth="1"/>
  </cols>
  <sheetData>
    <row r="1" spans="1:11" ht="12.75" customHeight="1">
      <c r="A1" s="143" t="s">
        <v>0</v>
      </c>
      <c r="B1" s="143"/>
      <c r="C1" s="143"/>
      <c r="D1" s="29"/>
      <c r="E1" s="29"/>
      <c r="F1" s="29"/>
      <c r="G1" s="29"/>
      <c r="I1" s="128"/>
    </row>
    <row r="2" spans="1:11" ht="12.75" customHeight="1">
      <c r="A2" s="567" t="s">
        <v>17</v>
      </c>
      <c r="B2" s="567"/>
      <c r="C2" s="567"/>
      <c r="D2" s="29"/>
      <c r="E2" s="29"/>
      <c r="F2" s="29"/>
      <c r="G2" s="29"/>
      <c r="I2" s="128"/>
    </row>
    <row r="3" spans="1:11" ht="12.75" customHeight="1">
      <c r="A3" s="568" t="s">
        <v>147</v>
      </c>
      <c r="B3" s="568"/>
      <c r="C3" s="568"/>
      <c r="D3" s="568"/>
      <c r="E3" s="29"/>
      <c r="F3" s="29"/>
      <c r="G3" s="29"/>
      <c r="I3" s="128"/>
    </row>
    <row r="4" spans="1:11" ht="12.75" customHeight="1">
      <c r="A4" s="568" t="s">
        <v>18</v>
      </c>
      <c r="B4" s="568"/>
      <c r="C4" s="568"/>
      <c r="D4" s="568"/>
      <c r="E4" s="144"/>
      <c r="F4" s="29"/>
      <c r="G4" s="29"/>
      <c r="I4" s="128"/>
      <c r="K4" t="s">
        <v>127</v>
      </c>
    </row>
    <row r="5" spans="1:11" ht="12.75" customHeight="1">
      <c r="B5" s="42"/>
      <c r="C5" s="42"/>
      <c r="D5" s="149"/>
      <c r="E5" s="570"/>
      <c r="F5" s="570"/>
      <c r="G5" s="570"/>
      <c r="I5" s="128"/>
    </row>
    <row r="6" spans="1:11" ht="12.75" customHeight="1" thickBot="1">
      <c r="A6" s="476"/>
      <c r="B6" s="476"/>
      <c r="C6" s="504" t="s">
        <v>3</v>
      </c>
      <c r="D6" s="477"/>
      <c r="E6" s="503">
        <v>2024</v>
      </c>
      <c r="F6" s="505"/>
      <c r="G6" s="502">
        <v>2023</v>
      </c>
      <c r="H6" s="506"/>
      <c r="I6" s="128"/>
    </row>
    <row r="7" spans="1:11" ht="12.75" customHeight="1">
      <c r="A7" s="105" t="s">
        <v>19</v>
      </c>
      <c r="B7" s="105"/>
      <c r="C7" s="46">
        <v>5</v>
      </c>
      <c r="D7" s="26"/>
      <c r="E7" s="81">
        <v>8665</v>
      </c>
      <c r="F7" s="26"/>
      <c r="G7" s="51">
        <v>8046</v>
      </c>
      <c r="H7" s="25"/>
      <c r="I7" s="128"/>
    </row>
    <row r="8" spans="1:11" ht="12.75" customHeight="1">
      <c r="A8" s="145" t="s">
        <v>20</v>
      </c>
      <c r="B8" s="145"/>
      <c r="C8" s="47">
        <v>16</v>
      </c>
      <c r="D8" s="22"/>
      <c r="E8" s="73">
        <v>6880</v>
      </c>
      <c r="F8" s="22"/>
      <c r="G8" s="106">
        <v>6415</v>
      </c>
      <c r="H8" s="21"/>
      <c r="I8" s="128"/>
    </row>
    <row r="9" spans="1:11" ht="12.75" customHeight="1">
      <c r="A9" s="143" t="s">
        <v>21</v>
      </c>
      <c r="B9" s="143"/>
      <c r="C9" s="44"/>
      <c r="D9" s="26"/>
      <c r="E9" s="69">
        <f>E7-E8</f>
        <v>1785</v>
      </c>
      <c r="F9" s="95"/>
      <c r="G9" s="95">
        <f>G7-G8</f>
        <v>1631</v>
      </c>
      <c r="H9" s="19"/>
      <c r="I9" s="128"/>
    </row>
    <row r="10" spans="1:11" ht="12.75" customHeight="1">
      <c r="A10" s="42" t="s">
        <v>22</v>
      </c>
      <c r="B10" s="42"/>
      <c r="C10" s="46"/>
      <c r="D10" s="26"/>
      <c r="E10" s="69">
        <v>478</v>
      </c>
      <c r="F10" s="26"/>
      <c r="G10" s="95">
        <v>447</v>
      </c>
      <c r="H10" s="19"/>
      <c r="I10" s="128"/>
    </row>
    <row r="11" spans="1:11" ht="12.75" customHeight="1">
      <c r="A11" s="42" t="s">
        <v>23</v>
      </c>
      <c r="B11" s="42"/>
      <c r="C11" s="46">
        <v>6</v>
      </c>
      <c r="D11" s="26"/>
      <c r="E11" s="69">
        <v>361</v>
      </c>
      <c r="F11" s="26"/>
      <c r="G11" s="95">
        <v>373</v>
      </c>
      <c r="H11" s="19"/>
      <c r="I11" s="128"/>
    </row>
    <row r="12" spans="1:11" ht="12.75" customHeight="1">
      <c r="A12" s="105" t="s">
        <v>185</v>
      </c>
      <c r="B12" s="105"/>
      <c r="C12" s="46">
        <v>7</v>
      </c>
      <c r="D12" s="26"/>
      <c r="E12" s="69">
        <v>63</v>
      </c>
      <c r="F12" s="26"/>
      <c r="G12" s="95">
        <v>15</v>
      </c>
      <c r="H12" s="19"/>
      <c r="I12" s="128"/>
    </row>
    <row r="13" spans="1:11" ht="12.75" customHeight="1">
      <c r="A13" s="105" t="s">
        <v>186</v>
      </c>
      <c r="B13" s="105"/>
      <c r="C13" s="46"/>
      <c r="D13" s="26"/>
      <c r="E13" s="69">
        <v>3</v>
      </c>
      <c r="F13" s="26"/>
      <c r="G13" s="95">
        <v>1</v>
      </c>
      <c r="H13" s="19"/>
      <c r="I13" s="128"/>
    </row>
    <row r="14" spans="1:11" ht="12.75" customHeight="1">
      <c r="A14" s="105" t="s">
        <v>187</v>
      </c>
      <c r="B14" s="105"/>
      <c r="C14" s="46"/>
      <c r="D14" s="26"/>
      <c r="E14" s="69">
        <v>0</v>
      </c>
      <c r="F14" s="26"/>
      <c r="G14" s="95">
        <v>-81</v>
      </c>
      <c r="H14" s="19"/>
      <c r="I14" s="128"/>
    </row>
    <row r="15" spans="1:11" ht="12.75" customHeight="1">
      <c r="A15" s="147" t="s">
        <v>188</v>
      </c>
      <c r="B15" s="145"/>
      <c r="C15" s="47"/>
      <c r="D15" s="22"/>
      <c r="E15" s="73">
        <v>2</v>
      </c>
      <c r="F15" s="22"/>
      <c r="G15" s="106">
        <v>83</v>
      </c>
      <c r="H15" s="21"/>
      <c r="I15" s="128"/>
    </row>
    <row r="16" spans="1:11" ht="12.75" customHeight="1">
      <c r="A16" s="143" t="s">
        <v>24</v>
      </c>
      <c r="B16" s="143"/>
      <c r="C16" s="44"/>
      <c r="D16" s="26"/>
      <c r="E16" s="69">
        <f>E9-(SUM(E10:E15))</f>
        <v>878</v>
      </c>
      <c r="F16" s="26"/>
      <c r="G16" s="95">
        <f>G9-(SUM(G10:G15))</f>
        <v>793</v>
      </c>
      <c r="H16" s="19"/>
      <c r="I16" s="128"/>
    </row>
    <row r="17" spans="1:10" ht="12.75" customHeight="1">
      <c r="A17" s="42" t="s">
        <v>25</v>
      </c>
      <c r="B17" s="42"/>
      <c r="C17" s="46">
        <v>8</v>
      </c>
      <c r="D17" s="26"/>
      <c r="E17" s="69">
        <v>677</v>
      </c>
      <c r="F17" s="26"/>
      <c r="G17" s="95">
        <v>594</v>
      </c>
      <c r="H17" s="19"/>
      <c r="I17" s="128"/>
    </row>
    <row r="18" spans="1:10" ht="12.75" customHeight="1">
      <c r="A18" s="145" t="s">
        <v>26</v>
      </c>
      <c r="B18" s="145"/>
      <c r="C18" s="47">
        <v>8</v>
      </c>
      <c r="D18" s="22"/>
      <c r="E18" s="73">
        <v>-55</v>
      </c>
      <c r="F18" s="22"/>
      <c r="G18" s="106">
        <v>-202</v>
      </c>
      <c r="H18" s="21"/>
      <c r="I18" s="128"/>
    </row>
    <row r="19" spans="1:10" ht="12.75" customHeight="1">
      <c r="A19" s="143" t="s">
        <v>27</v>
      </c>
      <c r="B19" s="143"/>
      <c r="C19" s="45"/>
      <c r="D19" s="26"/>
      <c r="E19" s="69">
        <f>E16-E17-E18</f>
        <v>256</v>
      </c>
      <c r="F19" s="26"/>
      <c r="G19" s="95">
        <f>G16-G17-G18</f>
        <v>401</v>
      </c>
      <c r="H19" s="19"/>
      <c r="I19" s="128"/>
    </row>
    <row r="20" spans="1:10" ht="12.75" customHeight="1">
      <c r="A20" s="147" t="s">
        <v>86</v>
      </c>
      <c r="B20" s="147"/>
      <c r="C20" s="47">
        <v>10</v>
      </c>
      <c r="D20" s="22"/>
      <c r="E20" s="73">
        <v>-114</v>
      </c>
      <c r="F20" s="22"/>
      <c r="G20" s="106">
        <v>-89</v>
      </c>
      <c r="H20" s="21"/>
      <c r="I20" s="128"/>
    </row>
    <row r="21" spans="1:10" ht="12.75" customHeight="1">
      <c r="A21" s="149" t="s">
        <v>82</v>
      </c>
      <c r="C21" s="46"/>
      <c r="D21" s="26"/>
      <c r="E21" s="69">
        <f>E19-E20</f>
        <v>370</v>
      </c>
      <c r="F21" s="26"/>
      <c r="G21" s="95">
        <f>G19-G20</f>
        <v>490</v>
      </c>
      <c r="H21" s="19"/>
      <c r="I21" s="128"/>
    </row>
    <row r="22" spans="1:10" ht="13.5">
      <c r="A22" s="147" t="s">
        <v>189</v>
      </c>
      <c r="B22" s="147"/>
      <c r="C22" s="47"/>
      <c r="D22" s="22"/>
      <c r="E22" s="73">
        <v>0</v>
      </c>
      <c r="F22" s="22"/>
      <c r="G22" s="106">
        <v>-45</v>
      </c>
      <c r="H22" s="21"/>
      <c r="I22" s="128"/>
    </row>
    <row r="23" spans="1:10" ht="12.75" customHeight="1" thickBot="1">
      <c r="A23" s="207" t="s">
        <v>103</v>
      </c>
      <c r="B23" s="207"/>
      <c r="C23" s="208"/>
      <c r="D23" s="209"/>
      <c r="E23" s="210">
        <f>E21+E22</f>
        <v>370</v>
      </c>
      <c r="F23" s="209"/>
      <c r="G23" s="211">
        <f>G21+G22</f>
        <v>445</v>
      </c>
      <c r="H23" s="212"/>
      <c r="I23" s="128"/>
    </row>
    <row r="24" spans="1:10" ht="12.75" customHeight="1" thickTop="1">
      <c r="A24" s="149" t="s">
        <v>87</v>
      </c>
      <c r="B24" s="149"/>
      <c r="C24" s="46">
        <v>11</v>
      </c>
      <c r="D24" s="26"/>
      <c r="E24" s="115"/>
      <c r="F24" s="26"/>
      <c r="G24" s="110"/>
      <c r="H24" s="26"/>
    </row>
    <row r="25" spans="1:10" ht="12.75" customHeight="1">
      <c r="A25" s="149"/>
      <c r="B25" s="82" t="s">
        <v>118</v>
      </c>
      <c r="C25" s="46"/>
      <c r="D25" s="26"/>
      <c r="E25" s="150">
        <v>3.45</v>
      </c>
      <c r="F25" s="26"/>
      <c r="G25" s="151">
        <v>4.8099999999999996</v>
      </c>
      <c r="H25" s="26"/>
      <c r="I25" s="128"/>
    </row>
    <row r="26" spans="1:10" ht="12.75" customHeight="1">
      <c r="A26" s="149"/>
      <c r="B26" s="82" t="s">
        <v>119</v>
      </c>
      <c r="C26" s="46"/>
      <c r="D26" s="26"/>
      <c r="E26" s="150">
        <v>3.4</v>
      </c>
      <c r="F26" s="26"/>
      <c r="G26" s="151">
        <v>4.7</v>
      </c>
      <c r="H26" s="26"/>
      <c r="I26" s="128"/>
    </row>
    <row r="27" spans="1:10" ht="12.75" customHeight="1">
      <c r="A27" s="149"/>
      <c r="B27" s="82" t="s">
        <v>190</v>
      </c>
      <c r="C27" s="46"/>
      <c r="D27" s="26"/>
      <c r="E27" s="216">
        <v>0</v>
      </c>
      <c r="F27" s="26"/>
      <c r="G27" s="151">
        <v>-0.47</v>
      </c>
      <c r="H27" s="26"/>
      <c r="I27" s="128"/>
    </row>
    <row r="28" spans="1:10" ht="12.75" customHeight="1">
      <c r="A28" s="146"/>
      <c r="B28" s="153" t="s">
        <v>191</v>
      </c>
      <c r="C28" s="47"/>
      <c r="D28" s="22"/>
      <c r="E28" s="217">
        <v>0</v>
      </c>
      <c r="F28" s="22"/>
      <c r="G28" s="479">
        <v>-0.46</v>
      </c>
      <c r="H28" s="22"/>
      <c r="I28" s="128"/>
    </row>
    <row r="29" spans="1:10" ht="12.75" customHeight="1">
      <c r="A29" s="146" t="s">
        <v>120</v>
      </c>
      <c r="B29" s="147"/>
      <c r="C29" s="47"/>
      <c r="D29" s="22"/>
      <c r="E29" s="480">
        <f>E25+E27</f>
        <v>3.45</v>
      </c>
      <c r="F29" s="22"/>
      <c r="G29" s="479">
        <f>G25+G27</f>
        <v>4.34</v>
      </c>
      <c r="H29" s="479"/>
      <c r="I29" s="128"/>
    </row>
    <row r="30" spans="1:10" ht="12.75" customHeight="1" thickBot="1">
      <c r="A30" s="471" t="s">
        <v>125</v>
      </c>
      <c r="B30" s="472"/>
      <c r="C30" s="473"/>
      <c r="D30" s="209"/>
      <c r="E30" s="474">
        <f>E26+E28</f>
        <v>3.4</v>
      </c>
      <c r="F30" s="209"/>
      <c r="G30" s="475">
        <f>G26+G28</f>
        <v>4.24</v>
      </c>
      <c r="H30" s="475"/>
      <c r="I30" s="128"/>
    </row>
    <row r="31" spans="1:10" ht="15" customHeight="1" thickTop="1">
      <c r="A31" s="205" t="s">
        <v>91</v>
      </c>
      <c r="B31" s="575" t="s">
        <v>206</v>
      </c>
      <c r="C31" s="575"/>
      <c r="D31" s="575"/>
      <c r="E31" s="575"/>
      <c r="F31" s="575"/>
      <c r="G31" s="575"/>
      <c r="H31" s="138"/>
      <c r="I31" s="129"/>
      <c r="J31" s="120"/>
    </row>
    <row r="32" spans="1:10" ht="13.5" customHeight="1">
      <c r="A32" s="205" t="s">
        <v>109</v>
      </c>
      <c r="B32" s="575" t="s">
        <v>192</v>
      </c>
      <c r="C32" s="575"/>
      <c r="D32" s="575"/>
      <c r="E32" s="575"/>
      <c r="F32" s="575"/>
      <c r="G32" s="575"/>
      <c r="H32" s="138"/>
      <c r="I32" s="129"/>
      <c r="J32" s="120"/>
    </row>
    <row r="33" spans="1:11" ht="35.1" customHeight="1">
      <c r="A33" s="205" t="s">
        <v>110</v>
      </c>
      <c r="B33" s="575" t="s">
        <v>193</v>
      </c>
      <c r="C33" s="575"/>
      <c r="D33" s="575"/>
      <c r="E33" s="575"/>
      <c r="F33" s="575"/>
      <c r="G33" s="575"/>
      <c r="H33" s="138"/>
      <c r="I33" s="129"/>
      <c r="J33" s="120"/>
    </row>
    <row r="34" spans="1:11" ht="24.95" customHeight="1">
      <c r="A34" s="205" t="s">
        <v>111</v>
      </c>
      <c r="B34" s="575" t="s">
        <v>204</v>
      </c>
      <c r="C34" s="575"/>
      <c r="D34" s="575"/>
      <c r="E34" s="575"/>
      <c r="F34" s="575"/>
      <c r="G34" s="575"/>
      <c r="H34" s="138"/>
      <c r="I34" s="129"/>
      <c r="J34" s="120"/>
    </row>
    <row r="35" spans="1:11" ht="12.75" customHeight="1">
      <c r="A35" s="571"/>
      <c r="B35" s="571"/>
      <c r="C35" s="571"/>
      <c r="D35" s="571"/>
      <c r="E35" s="571"/>
      <c r="F35" s="571"/>
      <c r="G35" s="571"/>
      <c r="H35" s="75"/>
      <c r="I35" s="129"/>
      <c r="J35" s="120"/>
    </row>
    <row r="36" spans="1:11" ht="12.75" customHeight="1">
      <c r="A36" s="573" t="s">
        <v>197</v>
      </c>
      <c r="B36" s="573"/>
      <c r="C36" s="574"/>
      <c r="D36" s="574"/>
      <c r="E36" s="574"/>
      <c r="F36" s="574"/>
      <c r="G36" s="574"/>
      <c r="H36" s="75"/>
    </row>
    <row r="37" spans="1:11" ht="15" customHeight="1">
      <c r="A37" s="572"/>
      <c r="B37" s="572"/>
      <c r="C37" s="572"/>
      <c r="D37" s="572"/>
      <c r="G37" s="118"/>
      <c r="I37" s="128"/>
    </row>
    <row r="38" spans="1:11" ht="15" customHeight="1">
      <c r="A38" s="3"/>
      <c r="B38" s="105"/>
      <c r="C38" s="3"/>
      <c r="D38" s="3"/>
      <c r="E38" s="3"/>
      <c r="F38" s="3"/>
      <c r="G38" s="3"/>
    </row>
    <row r="39" spans="1:11" ht="15" customHeight="1">
      <c r="A39" s="3"/>
      <c r="B39" s="3"/>
      <c r="C39" s="3"/>
      <c r="D39" s="3"/>
      <c r="E39" s="3"/>
      <c r="F39" s="3"/>
      <c r="G39" s="3"/>
    </row>
    <row r="40" spans="1:11" ht="15" customHeight="1">
      <c r="A40" s="3"/>
      <c r="B40" s="3"/>
      <c r="C40" s="3"/>
      <c r="D40" s="3"/>
      <c r="E40" s="3"/>
      <c r="F40" s="3"/>
      <c r="G40" s="3"/>
    </row>
    <row r="41" spans="1:11" ht="15" customHeight="1">
      <c r="A41" s="3"/>
      <c r="B41" s="3"/>
      <c r="C41" s="3"/>
      <c r="D41" s="3"/>
      <c r="E41" s="3"/>
      <c r="F41" s="3"/>
      <c r="G41" s="3"/>
      <c r="K41" s="142" t="s">
        <v>85</v>
      </c>
    </row>
    <row r="42" spans="1:11" ht="15" customHeight="1">
      <c r="A42" s="3"/>
      <c r="B42" s="3"/>
      <c r="C42" s="3"/>
      <c r="D42" s="3"/>
      <c r="E42" s="3"/>
      <c r="F42" s="3"/>
      <c r="G42" s="3"/>
    </row>
    <row r="43" spans="1:11" ht="15" customHeight="1">
      <c r="A43" s="3"/>
      <c r="B43" s="3"/>
      <c r="C43" s="3"/>
      <c r="D43" s="3"/>
      <c r="E43" s="3"/>
      <c r="F43" s="3"/>
      <c r="G43" s="3"/>
    </row>
    <row r="44" spans="1:11" ht="15" customHeight="1">
      <c r="A44" s="3"/>
      <c r="B44" s="3"/>
      <c r="C44" s="3"/>
      <c r="D44" s="3"/>
      <c r="E44" s="3"/>
      <c r="F44" s="3"/>
      <c r="G44" s="3"/>
    </row>
    <row r="45" spans="1:11" ht="15" customHeight="1">
      <c r="A45" s="3"/>
      <c r="B45" s="3"/>
      <c r="C45" s="3"/>
      <c r="D45" s="3"/>
      <c r="E45" s="3"/>
      <c r="F45" s="3"/>
      <c r="G45" s="3"/>
    </row>
    <row r="46" spans="1:11" ht="15" customHeight="1">
      <c r="A46" s="3"/>
      <c r="B46" s="3"/>
      <c r="C46" s="3"/>
      <c r="D46" s="3"/>
      <c r="E46" s="3"/>
      <c r="F46" s="3"/>
      <c r="G46" s="3"/>
    </row>
    <row r="47" spans="1:11" ht="15" customHeight="1">
      <c r="A47" s="3"/>
      <c r="B47" s="3"/>
      <c r="C47" s="3"/>
      <c r="D47" s="3"/>
      <c r="E47" s="3"/>
      <c r="F47" s="3"/>
      <c r="G47" s="3"/>
    </row>
    <row r="48" spans="1:11" ht="15" customHeight="1">
      <c r="A48" s="3"/>
      <c r="B48" s="3"/>
      <c r="C48" s="3"/>
      <c r="D48" s="3"/>
      <c r="E48" s="3"/>
      <c r="F48" s="3"/>
      <c r="G48" s="3"/>
    </row>
    <row r="49" spans="1:7" ht="15" customHeight="1">
      <c r="A49" s="3"/>
      <c r="B49" s="3"/>
      <c r="C49" s="3"/>
      <c r="D49" s="3"/>
      <c r="E49" s="3"/>
      <c r="F49" s="3"/>
      <c r="G49" s="3"/>
    </row>
    <row r="50" spans="1:7" ht="15" customHeight="1">
      <c r="A50" s="3"/>
      <c r="B50" s="3"/>
      <c r="C50" s="3"/>
      <c r="D50" s="3"/>
      <c r="E50" s="3"/>
      <c r="F50" s="3"/>
      <c r="G50" s="3"/>
    </row>
    <row r="51" spans="1:7" ht="15" customHeight="1">
      <c r="A51" s="3"/>
      <c r="B51" s="3"/>
      <c r="C51" s="3"/>
      <c r="D51" s="3"/>
      <c r="E51" s="3"/>
      <c r="F51" s="3"/>
      <c r="G51" s="3"/>
    </row>
    <row r="52" spans="1:7" ht="15" customHeight="1">
      <c r="A52" s="3"/>
      <c r="B52" s="3"/>
      <c r="C52" s="3"/>
      <c r="D52" s="3"/>
      <c r="E52" s="3"/>
      <c r="F52" s="3"/>
      <c r="G52" s="3"/>
    </row>
    <row r="53" spans="1:7" ht="15" customHeight="1">
      <c r="A53" s="3"/>
      <c r="B53" s="3"/>
      <c r="C53" s="3"/>
      <c r="D53" s="3"/>
      <c r="E53" s="3"/>
      <c r="F53" s="3"/>
      <c r="G53" s="3"/>
    </row>
    <row r="54" spans="1:7" ht="15" customHeight="1">
      <c r="A54" s="3"/>
      <c r="B54" s="3"/>
      <c r="C54" s="3"/>
      <c r="D54" s="3"/>
      <c r="E54" s="3"/>
      <c r="F54" s="3"/>
      <c r="G54" s="3"/>
    </row>
    <row r="55" spans="1:7" ht="15" customHeight="1">
      <c r="A55" s="3"/>
      <c r="B55" s="3"/>
      <c r="C55" s="3"/>
      <c r="D55" s="3"/>
      <c r="E55" s="3"/>
      <c r="F55" s="3"/>
      <c r="G55" s="3"/>
    </row>
    <row r="56" spans="1:7" ht="15" customHeight="1">
      <c r="A56" s="3"/>
      <c r="B56" s="3"/>
      <c r="C56" s="3"/>
      <c r="D56" s="3"/>
      <c r="E56" s="3"/>
      <c r="F56" s="3"/>
      <c r="G56" s="3"/>
    </row>
    <row r="57" spans="1:7" ht="15" customHeight="1">
      <c r="A57" s="3"/>
      <c r="B57" s="3"/>
      <c r="C57" s="3"/>
      <c r="D57" s="3"/>
      <c r="E57" s="3"/>
      <c r="F57" s="3"/>
      <c r="G57" s="3"/>
    </row>
    <row r="58" spans="1:7" ht="15" customHeight="1">
      <c r="A58" s="3"/>
      <c r="B58" s="3"/>
      <c r="C58" s="3"/>
      <c r="D58" s="3"/>
      <c r="E58" s="3"/>
      <c r="F58" s="3"/>
      <c r="G58" s="3"/>
    </row>
    <row r="59" spans="1:7" ht="15" customHeight="1">
      <c r="A59" s="3"/>
      <c r="B59" s="3"/>
      <c r="C59" s="3"/>
      <c r="D59" s="3"/>
      <c r="E59" s="3"/>
      <c r="F59" s="3"/>
      <c r="G59" s="3"/>
    </row>
    <row r="60" spans="1:7" ht="15" customHeight="1">
      <c r="A60" s="569"/>
      <c r="B60" s="569"/>
      <c r="C60" s="569"/>
      <c r="D60" s="569"/>
    </row>
    <row r="61" spans="1:7" ht="15" customHeight="1">
      <c r="A61" s="3"/>
      <c r="B61" s="3"/>
      <c r="C61" s="3"/>
      <c r="D61" s="3"/>
      <c r="E61" s="3"/>
      <c r="F61" s="3"/>
      <c r="G61" s="3"/>
    </row>
    <row r="62" spans="1:7" ht="15" customHeight="1">
      <c r="A62" s="3"/>
      <c r="B62" s="3"/>
      <c r="C62" s="3"/>
      <c r="D62" s="3"/>
      <c r="E62" s="3"/>
      <c r="F62" s="3"/>
      <c r="G62" s="3"/>
    </row>
    <row r="63" spans="1:7" ht="15" customHeight="1">
      <c r="A63" s="3"/>
      <c r="B63" s="3"/>
      <c r="C63" s="3"/>
      <c r="D63" s="3"/>
      <c r="E63" s="3"/>
      <c r="F63" s="3"/>
      <c r="G63" s="3"/>
    </row>
    <row r="64" spans="1:7" ht="15" customHeight="1">
      <c r="A64" s="3"/>
      <c r="B64" s="3"/>
      <c r="C64" s="3"/>
      <c r="D64" s="3"/>
      <c r="E64" s="3"/>
      <c r="F64" s="3"/>
      <c r="G64" s="3"/>
    </row>
    <row r="65" spans="1:7" ht="15" customHeight="1">
      <c r="A65" s="3"/>
      <c r="B65" s="3"/>
      <c r="C65" s="3"/>
      <c r="D65" s="3"/>
      <c r="E65" s="3"/>
      <c r="F65" s="3"/>
      <c r="G65" s="3"/>
    </row>
    <row r="66" spans="1:7" ht="15" customHeight="1">
      <c r="A66" s="3"/>
      <c r="B66" s="3"/>
      <c r="C66" s="3"/>
      <c r="D66" s="3"/>
      <c r="E66" s="3"/>
      <c r="F66" s="3"/>
      <c r="G66" s="3"/>
    </row>
    <row r="67" spans="1:7" ht="15" customHeight="1">
      <c r="A67" s="3"/>
      <c r="B67" s="3"/>
      <c r="C67" s="3"/>
      <c r="D67" s="3"/>
      <c r="E67" s="3"/>
      <c r="F67" s="3"/>
      <c r="G67" s="3"/>
    </row>
    <row r="68" spans="1:7" ht="15" customHeight="1">
      <c r="A68" s="3"/>
      <c r="B68" s="3"/>
      <c r="C68" s="3"/>
      <c r="D68" s="3"/>
      <c r="E68" s="3"/>
      <c r="F68" s="3"/>
      <c r="G68" s="3"/>
    </row>
    <row r="69" spans="1:7" ht="15" customHeight="1">
      <c r="A69" s="3"/>
      <c r="B69" s="3"/>
      <c r="C69" s="3"/>
      <c r="D69" s="3"/>
      <c r="E69" s="3"/>
      <c r="F69" s="3"/>
      <c r="G69" s="3"/>
    </row>
    <row r="70" spans="1:7" ht="15" customHeight="1">
      <c r="A70" s="3"/>
      <c r="B70" s="3"/>
      <c r="C70" s="3"/>
      <c r="D70" s="3"/>
      <c r="E70" s="3"/>
      <c r="F70" s="3"/>
      <c r="G70" s="3"/>
    </row>
    <row r="71" spans="1:7" ht="15" customHeight="1">
      <c r="A71" s="3"/>
      <c r="B71" s="3"/>
      <c r="C71" s="3"/>
      <c r="D71" s="3"/>
      <c r="E71" s="3"/>
      <c r="F71" s="3"/>
      <c r="G71" s="3"/>
    </row>
    <row r="72" spans="1:7" ht="15" customHeight="1">
      <c r="A72" s="3"/>
      <c r="B72" s="3"/>
      <c r="C72" s="3"/>
      <c r="D72" s="3"/>
      <c r="E72" s="3"/>
      <c r="F72" s="3"/>
      <c r="G72" s="3"/>
    </row>
    <row r="73" spans="1:7" ht="15" customHeight="1">
      <c r="A73" s="3"/>
      <c r="B73" s="3"/>
      <c r="C73" s="3"/>
      <c r="D73" s="3"/>
      <c r="E73" s="3"/>
      <c r="F73" s="3"/>
      <c r="G73" s="3"/>
    </row>
    <row r="74" spans="1:7" ht="15" customHeight="1">
      <c r="A74" s="3"/>
      <c r="B74" s="3"/>
      <c r="C74" s="3"/>
      <c r="D74" s="3"/>
      <c r="E74" s="3"/>
      <c r="F74" s="3"/>
      <c r="G74" s="3"/>
    </row>
    <row r="75" spans="1:7" ht="15" customHeight="1">
      <c r="A75" s="3"/>
      <c r="B75" s="3"/>
      <c r="C75" s="3"/>
      <c r="D75" s="3"/>
      <c r="E75" s="3"/>
      <c r="F75" s="3"/>
      <c r="G75" s="3"/>
    </row>
    <row r="76" spans="1:7" ht="15" customHeight="1">
      <c r="A76" s="3"/>
      <c r="B76" s="3"/>
      <c r="C76" s="3"/>
      <c r="D76" s="3"/>
      <c r="E76" s="3"/>
      <c r="F76" s="3"/>
      <c r="G76" s="3"/>
    </row>
    <row r="77" spans="1:7" ht="15" customHeight="1">
      <c r="A77" s="3"/>
      <c r="B77" s="3"/>
      <c r="C77" s="3"/>
      <c r="D77" s="3"/>
      <c r="E77" s="3"/>
      <c r="F77" s="3"/>
      <c r="G77" s="3"/>
    </row>
    <row r="78" spans="1:7" ht="15" customHeight="1">
      <c r="A78" s="3"/>
      <c r="B78" s="3"/>
      <c r="C78" s="3"/>
      <c r="D78" s="3"/>
      <c r="E78" s="3"/>
      <c r="F78" s="3"/>
      <c r="G78" s="3"/>
    </row>
    <row r="79" spans="1:7" ht="15" customHeight="1">
      <c r="A79" s="3"/>
      <c r="B79" s="3"/>
      <c r="C79" s="3"/>
      <c r="D79" s="3"/>
      <c r="E79" s="3"/>
      <c r="F79" s="3"/>
      <c r="G79" s="3"/>
    </row>
    <row r="80" spans="1:7" ht="15" customHeight="1">
      <c r="A80" s="3"/>
      <c r="B80" s="3"/>
      <c r="C80" s="3"/>
      <c r="D80" s="3"/>
      <c r="E80" s="3"/>
      <c r="F80" s="3"/>
      <c r="G80" s="3"/>
    </row>
    <row r="81" spans="1:7" ht="15" customHeight="1">
      <c r="A81" s="3"/>
      <c r="B81" s="3"/>
      <c r="C81" s="3"/>
      <c r="D81" s="3"/>
      <c r="E81" s="3"/>
      <c r="F81" s="3"/>
      <c r="G81" s="3"/>
    </row>
    <row r="82" spans="1:7" ht="15" customHeight="1">
      <c r="A82" s="3"/>
      <c r="B82" s="3"/>
      <c r="C82" s="3"/>
      <c r="D82" s="3"/>
      <c r="E82" s="3"/>
      <c r="F82" s="3"/>
      <c r="G82" s="3"/>
    </row>
    <row r="83" spans="1:7" ht="15" customHeight="1">
      <c r="A83" s="3"/>
      <c r="B83" s="3"/>
      <c r="C83" s="3"/>
      <c r="D83" s="3"/>
      <c r="E83" s="3"/>
      <c r="F83" s="3"/>
      <c r="G83" s="3"/>
    </row>
    <row r="84" spans="1:7" ht="15" customHeight="1">
      <c r="A84" s="3"/>
      <c r="B84" s="3"/>
      <c r="C84" s="3"/>
      <c r="D84" s="3"/>
      <c r="E84" s="3"/>
      <c r="F84" s="3"/>
      <c r="G84" s="3"/>
    </row>
    <row r="85" spans="1:7" ht="15" customHeight="1">
      <c r="A85" s="3"/>
      <c r="B85" s="3"/>
      <c r="C85" s="3"/>
      <c r="D85" s="3"/>
      <c r="E85" s="3"/>
      <c r="F85" s="3"/>
      <c r="G85" s="3"/>
    </row>
    <row r="86" spans="1:7" ht="15" customHeight="1">
      <c r="A86" s="3"/>
      <c r="B86" s="3"/>
      <c r="C86" s="3"/>
      <c r="D86" s="3"/>
      <c r="E86" s="3"/>
      <c r="F86" s="3"/>
      <c r="G86" s="3"/>
    </row>
    <row r="87" spans="1:7" ht="15" customHeight="1">
      <c r="A87" s="3"/>
      <c r="B87" s="3"/>
      <c r="C87" s="3"/>
      <c r="D87" s="3"/>
      <c r="E87" s="3"/>
      <c r="F87" s="3"/>
      <c r="G87" s="3"/>
    </row>
    <row r="88" spans="1:7" ht="15" customHeight="1">
      <c r="A88" s="3"/>
      <c r="B88" s="3"/>
      <c r="C88" s="3"/>
      <c r="D88" s="3"/>
      <c r="E88" s="3"/>
      <c r="F88" s="3"/>
      <c r="G88" s="3"/>
    </row>
    <row r="89" spans="1:7" ht="15" customHeight="1">
      <c r="A89" s="3"/>
      <c r="B89" s="3"/>
      <c r="C89" s="3"/>
      <c r="D89" s="3"/>
      <c r="E89" s="3"/>
      <c r="F89" s="3"/>
      <c r="G89" s="3"/>
    </row>
    <row r="90" spans="1:7" ht="15" customHeight="1">
      <c r="A90" s="3"/>
      <c r="B90" s="3"/>
      <c r="C90" s="3"/>
      <c r="D90" s="3"/>
      <c r="E90" s="3"/>
      <c r="F90" s="3"/>
      <c r="G90" s="3"/>
    </row>
    <row r="91" spans="1:7" ht="15" customHeight="1">
      <c r="A91" s="3"/>
      <c r="B91" s="3"/>
      <c r="C91" s="3"/>
      <c r="D91" s="3"/>
      <c r="E91" s="3"/>
      <c r="F91" s="3"/>
      <c r="G91" s="3"/>
    </row>
    <row r="92" spans="1:7" ht="15" customHeight="1">
      <c r="A92" s="3"/>
      <c r="B92" s="3"/>
      <c r="C92" s="3"/>
      <c r="D92" s="3"/>
      <c r="E92" s="3"/>
      <c r="F92" s="3"/>
      <c r="G92" s="3"/>
    </row>
    <row r="93" spans="1:7" ht="15" customHeight="1">
      <c r="A93" s="3"/>
      <c r="B93" s="3"/>
      <c r="C93" s="3"/>
      <c r="D93" s="3"/>
      <c r="E93" s="3"/>
      <c r="F93" s="3"/>
      <c r="G93" s="3"/>
    </row>
    <row r="94" spans="1:7" ht="15" customHeight="1">
      <c r="A94" s="3"/>
      <c r="B94" s="3"/>
      <c r="C94" s="3"/>
      <c r="D94" s="3"/>
      <c r="E94" s="3"/>
      <c r="F94" s="3"/>
      <c r="G94" s="3"/>
    </row>
    <row r="95" spans="1:7" ht="15" customHeight="1">
      <c r="A95" s="3"/>
      <c r="B95" s="3"/>
      <c r="C95" s="3"/>
      <c r="D95" s="3"/>
      <c r="E95" s="3"/>
      <c r="F95" s="3"/>
      <c r="G95" s="3"/>
    </row>
    <row r="96" spans="1:7" ht="15" customHeight="1">
      <c r="A96" s="3"/>
      <c r="B96" s="3"/>
      <c r="C96" s="3"/>
      <c r="D96" s="3"/>
      <c r="E96" s="3"/>
      <c r="F96" s="3"/>
      <c r="G96" s="3"/>
    </row>
    <row r="97" spans="1:7" ht="15" customHeight="1">
      <c r="A97" s="3"/>
      <c r="B97" s="3"/>
      <c r="C97" s="3"/>
      <c r="D97" s="3"/>
      <c r="E97" s="3"/>
      <c r="F97" s="3"/>
      <c r="G97" s="3"/>
    </row>
    <row r="98" spans="1:7" ht="15" customHeight="1">
      <c r="A98" s="3"/>
      <c r="B98" s="3"/>
      <c r="C98" s="3"/>
      <c r="D98" s="3"/>
      <c r="E98" s="3"/>
      <c r="F98" s="3"/>
      <c r="G98" s="3"/>
    </row>
    <row r="99" spans="1:7" ht="15" customHeight="1">
      <c r="A99" s="3"/>
      <c r="B99" s="3"/>
      <c r="C99" s="3"/>
      <c r="D99" s="3"/>
      <c r="E99" s="3"/>
      <c r="F99" s="3"/>
      <c r="G99" s="3"/>
    </row>
    <row r="100" spans="1:7" ht="15" customHeight="1">
      <c r="A100" s="3"/>
      <c r="B100" s="3"/>
      <c r="C100" s="3"/>
      <c r="D100" s="3"/>
      <c r="E100" s="3"/>
      <c r="F100" s="3"/>
      <c r="G100" s="3"/>
    </row>
    <row r="101" spans="1:7" ht="15" customHeight="1">
      <c r="A101" s="3"/>
      <c r="B101" s="3"/>
      <c r="C101" s="3"/>
      <c r="D101" s="3"/>
      <c r="E101" s="3"/>
      <c r="F101" s="3"/>
      <c r="G101" s="3"/>
    </row>
    <row r="102" spans="1:7" ht="15" customHeight="1">
      <c r="A102" s="3"/>
      <c r="B102" s="3"/>
      <c r="C102" s="3"/>
      <c r="D102" s="3"/>
      <c r="E102" s="3"/>
      <c r="F102" s="3"/>
      <c r="G102" s="3"/>
    </row>
    <row r="103" spans="1:7" ht="15" customHeight="1">
      <c r="A103" s="3"/>
      <c r="B103" s="3"/>
      <c r="C103" s="3"/>
      <c r="D103" s="3"/>
      <c r="E103" s="3"/>
      <c r="F103" s="3"/>
      <c r="G103" s="3"/>
    </row>
    <row r="104" spans="1:7" ht="15" customHeight="1">
      <c r="A104" s="3"/>
      <c r="B104" s="3"/>
      <c r="C104" s="3"/>
      <c r="D104" s="3"/>
      <c r="E104" s="3"/>
      <c r="F104" s="3"/>
      <c r="G104" s="3"/>
    </row>
    <row r="105" spans="1:7" ht="15" customHeight="1">
      <c r="A105" s="3"/>
      <c r="B105" s="3"/>
      <c r="C105" s="3"/>
      <c r="D105" s="3"/>
      <c r="E105" s="3"/>
      <c r="F105" s="3"/>
      <c r="G105" s="3"/>
    </row>
  </sheetData>
  <mergeCells count="12">
    <mergeCell ref="A2:C2"/>
    <mergeCell ref="A4:D4"/>
    <mergeCell ref="A60:D60"/>
    <mergeCell ref="E5:G5"/>
    <mergeCell ref="A35:G35"/>
    <mergeCell ref="A37:D37"/>
    <mergeCell ref="A36:G36"/>
    <mergeCell ref="B31:G31"/>
    <mergeCell ref="B32:G32"/>
    <mergeCell ref="B33:G33"/>
    <mergeCell ref="B34:G34"/>
    <mergeCell ref="A3:D3"/>
  </mergeCells>
  <pageMargins left="0.70866141732283472" right="0.70866141732283472" top="0.74803149606299213" bottom="0.74803149606299213" header="0.31496062992125984" footer="0.31496062992125984"/>
  <pageSetup scale="96" orientation="portrait" r:id="rId1"/>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5"/>
  <sheetViews>
    <sheetView showGridLines="0" view="pageBreakPreview" zoomScale="140" zoomScaleNormal="100" zoomScaleSheetLayoutView="140" workbookViewId="0">
      <pane xSplit="3" ySplit="7" topLeftCell="D19" activePane="bottomRight" state="frozen"/>
      <selection activeCell="J13" sqref="J13:J15"/>
      <selection pane="topRight" activeCell="J13" sqref="J13:J15"/>
      <selection pane="bottomLeft" activeCell="J13" sqref="J13:J15"/>
      <selection pane="bottomRight" activeCell="I13" sqref="I13"/>
    </sheetView>
  </sheetViews>
  <sheetFormatPr defaultColWidth="21.5" defaultRowHeight="12"/>
  <cols>
    <col min="1" max="1" width="2.83203125" style="42" customWidth="1"/>
    <col min="2" max="2" width="76.1640625" style="5" customWidth="1"/>
    <col min="3" max="3" width="6.6640625" style="5" bestFit="1" customWidth="1"/>
    <col min="4" max="4" width="10.83203125" style="5" customWidth="1"/>
    <col min="5" max="5" width="2.83203125" style="5" customWidth="1"/>
    <col min="6" max="6" width="10.83203125" style="5" customWidth="1"/>
    <col min="7" max="7" width="2.83203125" style="5" customWidth="1"/>
    <col min="8" max="16384" width="21.5" style="5"/>
  </cols>
  <sheetData>
    <row r="1" spans="1:10" ht="12.95" customHeight="1">
      <c r="A1" s="143" t="s">
        <v>0</v>
      </c>
      <c r="B1" s="31"/>
      <c r="C1" s="50" t="s">
        <v>90</v>
      </c>
      <c r="G1" s="50" t="s">
        <v>90</v>
      </c>
    </row>
    <row r="2" spans="1:10" ht="12.95" customHeight="1">
      <c r="A2" s="143" t="s">
        <v>28</v>
      </c>
      <c r="B2" s="31"/>
    </row>
    <row r="3" spans="1:10" ht="12.95" customHeight="1">
      <c r="A3" s="42" t="s">
        <v>147</v>
      </c>
      <c r="B3" s="42"/>
    </row>
    <row r="4" spans="1:10" ht="12.95" customHeight="1">
      <c r="A4" s="42" t="s">
        <v>2</v>
      </c>
    </row>
    <row r="5" spans="1:10" ht="12.95" customHeight="1">
      <c r="A5" s="29"/>
      <c r="B5" s="29"/>
      <c r="C5" s="495"/>
      <c r="D5" s="570"/>
      <c r="E5" s="570"/>
      <c r="F5" s="570"/>
      <c r="G5" s="495"/>
    </row>
    <row r="6" spans="1:10" ht="12.95" customHeight="1" thickBot="1">
      <c r="A6" s="501"/>
      <c r="B6" s="501"/>
      <c r="C6" s="502" t="s">
        <v>3</v>
      </c>
      <c r="D6" s="503">
        <v>2024</v>
      </c>
      <c r="E6" s="501"/>
      <c r="F6" s="502">
        <v>2023</v>
      </c>
      <c r="G6" s="502"/>
      <c r="J6" s="50"/>
    </row>
    <row r="7" spans="1:10" ht="12.95" customHeight="1">
      <c r="A7" s="146" t="s">
        <v>103</v>
      </c>
      <c r="B7" s="2"/>
      <c r="C7" s="124"/>
      <c r="D7" s="122">
        <v>370</v>
      </c>
      <c r="E7" s="121"/>
      <c r="F7" s="123">
        <v>445</v>
      </c>
      <c r="G7" s="124"/>
    </row>
    <row r="8" spans="1:10" ht="12.95" customHeight="1">
      <c r="A8" s="143" t="s">
        <v>29</v>
      </c>
      <c r="B8" s="31"/>
      <c r="C8" s="26"/>
      <c r="D8" s="115"/>
      <c r="E8" s="26"/>
      <c r="F8" s="98"/>
      <c r="G8" s="26"/>
    </row>
    <row r="9" spans="1:10" ht="12.95" customHeight="1">
      <c r="A9" s="83"/>
      <c r="B9" s="83" t="s">
        <v>30</v>
      </c>
      <c r="C9" s="26"/>
      <c r="D9" s="115"/>
      <c r="E9" s="26"/>
      <c r="F9" s="98"/>
      <c r="G9" s="26"/>
    </row>
    <row r="10" spans="1:10" ht="12.95" customHeight="1">
      <c r="A10" s="83"/>
      <c r="B10" s="158" t="s">
        <v>93</v>
      </c>
      <c r="C10" s="26"/>
      <c r="D10" s="115"/>
      <c r="E10" s="26"/>
      <c r="F10" s="98"/>
      <c r="G10" s="26"/>
    </row>
    <row r="11" spans="1:10" ht="12.95" customHeight="1">
      <c r="A11" s="82"/>
      <c r="B11" s="160" t="s">
        <v>83</v>
      </c>
      <c r="C11" s="19"/>
      <c r="D11" s="69">
        <v>-217</v>
      </c>
      <c r="E11" s="26"/>
      <c r="F11" s="95">
        <v>63</v>
      </c>
      <c r="G11" s="19"/>
    </row>
    <row r="12" spans="1:10" ht="12.95" customHeight="1">
      <c r="A12" s="152"/>
      <c r="B12" s="160" t="s">
        <v>194</v>
      </c>
      <c r="C12" s="19"/>
      <c r="D12" s="69">
        <v>44</v>
      </c>
      <c r="E12" s="26"/>
      <c r="F12" s="95">
        <v>52</v>
      </c>
      <c r="G12" s="19"/>
    </row>
    <row r="13" spans="1:10" ht="12.95" customHeight="1">
      <c r="A13" s="153"/>
      <c r="B13" s="161" t="s">
        <v>105</v>
      </c>
      <c r="C13" s="13">
        <v>10</v>
      </c>
      <c r="D13" s="69">
        <v>46</v>
      </c>
      <c r="E13" s="22"/>
      <c r="F13" s="95">
        <v>-31</v>
      </c>
      <c r="G13" s="19"/>
    </row>
    <row r="14" spans="1:10" ht="12.95" customHeight="1">
      <c r="A14" s="37"/>
      <c r="B14" s="37"/>
      <c r="C14" s="16"/>
      <c r="D14" s="72">
        <f>SUM(D11:D13)</f>
        <v>-127</v>
      </c>
      <c r="E14" s="36"/>
      <c r="F14" s="104">
        <f>SUM(F11:F13)</f>
        <v>84</v>
      </c>
      <c r="G14" s="16"/>
    </row>
    <row r="15" spans="1:10" ht="12.95" customHeight="1">
      <c r="A15" s="154"/>
      <c r="B15" s="162" t="s">
        <v>92</v>
      </c>
      <c r="C15" s="18"/>
      <c r="D15" s="114"/>
      <c r="E15" s="18"/>
      <c r="F15" s="109"/>
      <c r="G15" s="18"/>
    </row>
    <row r="16" spans="1:10" ht="12.95" customHeight="1">
      <c r="A16" s="82"/>
      <c r="B16" s="160" t="s">
        <v>94</v>
      </c>
      <c r="C16" s="19"/>
      <c r="D16" s="69">
        <v>1</v>
      </c>
      <c r="E16" s="26"/>
      <c r="F16" s="95">
        <v>22</v>
      </c>
      <c r="G16" s="19"/>
    </row>
    <row r="17" spans="1:9" ht="12.95" customHeight="1">
      <c r="A17" s="155"/>
      <c r="B17" s="162" t="s">
        <v>31</v>
      </c>
      <c r="C17" s="18"/>
      <c r="D17" s="114"/>
      <c r="E17" s="18"/>
      <c r="F17" s="109"/>
      <c r="G17" s="18"/>
    </row>
    <row r="18" spans="1:9" ht="12.95" customHeight="1">
      <c r="A18" s="153"/>
      <c r="B18" s="161" t="s">
        <v>95</v>
      </c>
      <c r="C18" s="21"/>
      <c r="D18" s="73">
        <v>0</v>
      </c>
      <c r="E18" s="22"/>
      <c r="F18" s="106">
        <v>0</v>
      </c>
      <c r="G18" s="21"/>
    </row>
    <row r="19" spans="1:9" ht="12.95" customHeight="1">
      <c r="A19" s="156"/>
      <c r="B19" s="83" t="s">
        <v>32</v>
      </c>
      <c r="C19" s="26"/>
      <c r="D19" s="115"/>
      <c r="E19" s="26"/>
      <c r="F19" s="110"/>
      <c r="G19" s="26"/>
    </row>
    <row r="20" spans="1:9" ht="12.95" customHeight="1">
      <c r="A20" s="83"/>
      <c r="B20" s="158" t="s">
        <v>64</v>
      </c>
      <c r="C20" s="26"/>
      <c r="D20" s="115"/>
      <c r="E20" s="26"/>
      <c r="F20" s="110"/>
      <c r="G20" s="26"/>
    </row>
    <row r="21" spans="1:9" ht="12.95" customHeight="1">
      <c r="A21" s="153"/>
      <c r="B21" s="161" t="s">
        <v>121</v>
      </c>
      <c r="C21" s="22"/>
      <c r="D21" s="73">
        <v>0</v>
      </c>
      <c r="E21" s="22"/>
      <c r="F21" s="106">
        <v>-4</v>
      </c>
      <c r="G21" s="22"/>
    </row>
    <row r="22" spans="1:9" ht="12.95" customHeight="1">
      <c r="A22" s="156"/>
      <c r="B22" s="158" t="s">
        <v>33</v>
      </c>
      <c r="C22" s="26"/>
      <c r="D22" s="115"/>
      <c r="E22" s="26"/>
      <c r="F22" s="110"/>
      <c r="G22" s="26"/>
    </row>
    <row r="23" spans="1:9" ht="12.95" customHeight="1">
      <c r="A23" s="82"/>
      <c r="B23" s="161" t="s">
        <v>96</v>
      </c>
      <c r="C23" s="13">
        <v>22</v>
      </c>
      <c r="D23" s="69">
        <v>183</v>
      </c>
      <c r="E23" s="26"/>
      <c r="F23" s="95">
        <v>-227</v>
      </c>
      <c r="G23" s="19"/>
    </row>
    <row r="24" spans="1:9" ht="12.95" customHeight="1">
      <c r="A24" s="157" t="s">
        <v>34</v>
      </c>
      <c r="B24" s="39"/>
      <c r="C24" s="16"/>
      <c r="D24" s="72">
        <f>SUM(D14+D16+D18+D21+D23)</f>
        <v>57</v>
      </c>
      <c r="E24" s="36"/>
      <c r="F24" s="104">
        <v>-125</v>
      </c>
      <c r="G24" s="16"/>
    </row>
    <row r="25" spans="1:9" ht="12.95" customHeight="1" thickBot="1">
      <c r="A25" s="497" t="s">
        <v>77</v>
      </c>
      <c r="B25" s="498"/>
      <c r="C25" s="499"/>
      <c r="D25" s="489">
        <f>D24+D7</f>
        <v>427</v>
      </c>
      <c r="E25" s="500"/>
      <c r="F25" s="490">
        <f>F24+F7</f>
        <v>320</v>
      </c>
      <c r="G25" s="499"/>
    </row>
    <row r="26" spans="1:9" ht="12.95" customHeight="1" thickTop="1">
      <c r="A26" s="496" t="s">
        <v>77</v>
      </c>
      <c r="B26" s="199"/>
      <c r="C26" s="25"/>
      <c r="D26" s="81"/>
      <c r="E26" s="215"/>
      <c r="F26" s="51"/>
      <c r="G26" s="25"/>
    </row>
    <row r="27" spans="1:9" ht="12.95" customHeight="1">
      <c r="A27" s="105"/>
      <c r="B27" s="82" t="s">
        <v>122</v>
      </c>
      <c r="C27" s="19"/>
      <c r="D27" s="81">
        <v>427</v>
      </c>
      <c r="E27" s="26"/>
      <c r="F27" s="51">
        <v>365</v>
      </c>
      <c r="G27" s="25"/>
    </row>
    <row r="28" spans="1:9" ht="12.95" customHeight="1">
      <c r="A28" s="105"/>
      <c r="B28" s="82" t="s">
        <v>195</v>
      </c>
      <c r="C28" s="25"/>
      <c r="D28" s="69">
        <v>0</v>
      </c>
      <c r="E28" s="215"/>
      <c r="F28" s="95">
        <v>-45</v>
      </c>
      <c r="G28" s="25"/>
    </row>
    <row r="29" spans="1:9" ht="12.95" customHeight="1" thickBot="1">
      <c r="A29" s="148"/>
      <c r="B29" s="52"/>
      <c r="C29" s="35"/>
      <c r="D29" s="84">
        <f>D27+D28</f>
        <v>427</v>
      </c>
      <c r="E29" s="32"/>
      <c r="F29" s="107">
        <f>F27+F28</f>
        <v>320</v>
      </c>
      <c r="G29" s="35"/>
    </row>
    <row r="30" spans="1:9" ht="15" customHeight="1">
      <c r="A30" s="163" t="s">
        <v>91</v>
      </c>
      <c r="B30" s="577" t="s">
        <v>207</v>
      </c>
      <c r="C30" s="577"/>
      <c r="D30" s="577"/>
      <c r="E30" s="577"/>
      <c r="F30" s="577"/>
      <c r="I30" s="120"/>
    </row>
    <row r="31" spans="1:9" ht="22.7" customHeight="1">
      <c r="A31" s="163" t="s">
        <v>109</v>
      </c>
      <c r="B31" s="577" t="s">
        <v>208</v>
      </c>
      <c r="C31" s="577"/>
      <c r="D31" s="577"/>
      <c r="E31" s="577"/>
      <c r="F31" s="577"/>
      <c r="I31" s="120"/>
    </row>
    <row r="32" spans="1:9" ht="22.7" customHeight="1">
      <c r="A32" s="163" t="s">
        <v>110</v>
      </c>
      <c r="B32" s="577" t="s">
        <v>204</v>
      </c>
      <c r="C32" s="577"/>
      <c r="D32" s="577"/>
      <c r="E32" s="577"/>
      <c r="F32" s="577"/>
      <c r="G32" s="164"/>
      <c r="I32" s="120"/>
    </row>
    <row r="33" spans="1:9" ht="12.75">
      <c r="A33" s="163"/>
      <c r="B33" s="164"/>
      <c r="C33" s="164"/>
      <c r="D33" s="164"/>
      <c r="E33" s="164"/>
      <c r="F33" s="164"/>
      <c r="G33" s="164"/>
      <c r="I33" s="120"/>
    </row>
    <row r="34" spans="1:9" ht="12.75" customHeight="1">
      <c r="A34" s="577" t="s">
        <v>197</v>
      </c>
      <c r="B34" s="577"/>
      <c r="C34" s="577"/>
      <c r="D34" s="577"/>
      <c r="E34" s="577"/>
      <c r="F34" s="577"/>
    </row>
    <row r="35" spans="1:9" ht="15" customHeight="1">
      <c r="A35" s="577"/>
      <c r="B35" s="577"/>
      <c r="C35" s="577"/>
      <c r="D35" s="577"/>
      <c r="E35" s="577"/>
      <c r="F35" s="577"/>
    </row>
    <row r="36" spans="1:9" ht="15" customHeight="1">
      <c r="B36" s="219"/>
    </row>
    <row r="37" spans="1:9" ht="15" customHeight="1"/>
    <row r="38" spans="1:9" ht="15" customHeight="1">
      <c r="A38" s="127"/>
      <c r="B38" s="218"/>
    </row>
    <row r="39" spans="1:9" ht="15" customHeight="1">
      <c r="A39" s="125"/>
      <c r="B39" s="126"/>
    </row>
    <row r="40" spans="1:9" ht="15" customHeight="1">
      <c r="A40" s="125"/>
      <c r="B40" s="125"/>
    </row>
    <row r="41" spans="1:9" ht="15" customHeight="1"/>
    <row r="42" spans="1:9" ht="15" customHeight="1"/>
    <row r="43" spans="1:9" ht="15" customHeight="1"/>
    <row r="44" spans="1:9" ht="15" customHeight="1"/>
    <row r="45" spans="1:9" ht="15" customHeight="1"/>
    <row r="46" spans="1:9" ht="15" customHeight="1"/>
    <row r="47" spans="1:9" ht="15" customHeight="1"/>
    <row r="48" spans="1:9" ht="15" customHeight="1"/>
    <row r="49" spans="1:3" ht="15" customHeight="1"/>
    <row r="50" spans="1:3" ht="15" customHeight="1"/>
    <row r="51" spans="1:3" ht="15" customHeight="1"/>
    <row r="52" spans="1:3" ht="15" customHeight="1"/>
    <row r="53" spans="1:3" ht="15" customHeight="1">
      <c r="A53" s="576"/>
      <c r="B53" s="576"/>
      <c r="C53" s="576"/>
    </row>
    <row r="54" spans="1:3" ht="15" customHeight="1"/>
    <row r="55" spans="1:3" ht="15" customHeight="1"/>
    <row r="56" spans="1:3" ht="15" customHeight="1"/>
    <row r="57" spans="1:3" ht="15" customHeight="1"/>
    <row r="58" spans="1:3" ht="15" customHeight="1"/>
    <row r="59" spans="1:3" ht="15" customHeight="1"/>
    <row r="60" spans="1:3" ht="15" customHeight="1"/>
    <row r="61" spans="1:3" ht="15" customHeight="1"/>
    <row r="62" spans="1:3" ht="15" customHeight="1"/>
    <row r="63" spans="1:3" ht="15" customHeight="1"/>
    <row r="64" spans="1:3"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sheetData>
  <mergeCells count="7">
    <mergeCell ref="A53:C53"/>
    <mergeCell ref="D5:F5"/>
    <mergeCell ref="A34:F34"/>
    <mergeCell ref="A35:F35"/>
    <mergeCell ref="B30:F30"/>
    <mergeCell ref="B31:F31"/>
    <mergeCell ref="B32:F32"/>
  </mergeCells>
  <pageMargins left="0.70866141732283472" right="0.70866141732283472" top="0.74803149606299213" bottom="0.74803149606299213" header="0.31496062992125984" footer="0.31496062992125984"/>
  <pageSetup scale="8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99"/>
  <sheetViews>
    <sheetView showGridLines="0" view="pageBreakPreview" zoomScale="140" zoomScaleNormal="100" zoomScaleSheetLayoutView="140" workbookViewId="0">
      <pane xSplit="4" ySplit="6" topLeftCell="E23" activePane="bottomRight" state="frozen"/>
      <selection activeCell="J13" sqref="J13:J15"/>
      <selection pane="topRight" activeCell="J13" sqref="J13:J15"/>
      <selection pane="bottomLeft" activeCell="J13" sqref="J13:J15"/>
      <selection pane="bottomRight" activeCell="J23" sqref="J23"/>
    </sheetView>
  </sheetViews>
  <sheetFormatPr defaultColWidth="21.5" defaultRowHeight="12"/>
  <cols>
    <col min="1" max="1" width="2.83203125" style="42" customWidth="1"/>
    <col min="2" max="2" width="58.1640625" style="5" customWidth="1"/>
    <col min="3" max="3" width="7.83203125" style="5" customWidth="1"/>
    <col min="4" max="4" width="2.83203125" style="5" customWidth="1"/>
    <col min="5" max="5" width="15.83203125" style="5" customWidth="1"/>
    <col min="6" max="6" width="2.83203125" style="5" customWidth="1"/>
    <col min="7" max="7" width="15.83203125" style="5" customWidth="1"/>
    <col min="8" max="8" width="2.83203125" style="5" customWidth="1"/>
    <col min="9" max="9" width="8" style="5" customWidth="1"/>
    <col min="10" max="16384" width="21.5" style="5"/>
  </cols>
  <sheetData>
    <row r="1" spans="1:9" ht="12.95" customHeight="1">
      <c r="A1" s="578" t="s">
        <v>0</v>
      </c>
      <c r="B1" s="578"/>
      <c r="C1" s="578"/>
      <c r="D1" s="31"/>
      <c r="E1" s="42"/>
      <c r="F1" s="29"/>
      <c r="G1" s="42"/>
      <c r="H1" s="42"/>
      <c r="I1" s="130"/>
    </row>
    <row r="2" spans="1:9" ht="12.95" customHeight="1">
      <c r="A2" s="578" t="s">
        <v>35</v>
      </c>
      <c r="B2" s="578"/>
      <c r="C2" s="578"/>
      <c r="D2" s="578"/>
      <c r="E2" s="578"/>
      <c r="F2" s="578"/>
      <c r="G2" s="578"/>
      <c r="H2" s="31"/>
      <c r="I2" s="130"/>
    </row>
    <row r="3" spans="1:9" ht="12.95" customHeight="1">
      <c r="A3" s="579" t="s">
        <v>36</v>
      </c>
      <c r="B3" s="579"/>
      <c r="C3" s="579"/>
      <c r="E3" s="42"/>
      <c r="F3" s="30"/>
      <c r="G3" s="42"/>
      <c r="H3" s="42"/>
      <c r="I3" s="130"/>
    </row>
    <row r="4" spans="1:9" ht="12.95" customHeight="1">
      <c r="A4" s="579" t="s">
        <v>2</v>
      </c>
      <c r="B4" s="579"/>
      <c r="C4" s="579"/>
      <c r="E4" s="42"/>
      <c r="F4" s="29"/>
      <c r="G4" s="42"/>
      <c r="H4" s="42"/>
      <c r="I4" s="130"/>
    </row>
    <row r="5" spans="1:9" ht="12.95" customHeight="1">
      <c r="A5" s="29"/>
      <c r="B5" s="29"/>
      <c r="C5" s="29"/>
      <c r="D5" s="29"/>
      <c r="E5" s="76">
        <v>45657</v>
      </c>
      <c r="F5" s="71"/>
      <c r="G5" s="60">
        <v>45291</v>
      </c>
      <c r="H5" s="60"/>
      <c r="I5" s="130"/>
    </row>
    <row r="6" spans="1:9" ht="12.95" customHeight="1">
      <c r="A6" s="28"/>
      <c r="B6" s="28"/>
      <c r="C6" s="41" t="s">
        <v>3</v>
      </c>
      <c r="D6" s="41"/>
      <c r="E6" s="27">
        <v>2024</v>
      </c>
      <c r="F6" s="70"/>
      <c r="G6" s="40">
        <v>2023</v>
      </c>
      <c r="H6" s="40"/>
      <c r="I6" s="118"/>
    </row>
    <row r="7" spans="1:9" ht="12.95" customHeight="1">
      <c r="A7" s="545" t="s">
        <v>37</v>
      </c>
      <c r="B7" s="38"/>
      <c r="C7" s="34"/>
      <c r="D7" s="34"/>
      <c r="E7" s="77"/>
      <c r="F7" s="34"/>
      <c r="G7" s="15"/>
      <c r="H7" s="15"/>
      <c r="I7" s="130"/>
    </row>
    <row r="8" spans="1:9" ht="12.95" customHeight="1">
      <c r="A8" s="546" t="s">
        <v>38</v>
      </c>
      <c r="B8" s="87"/>
      <c r="C8" s="30">
        <v>13</v>
      </c>
      <c r="D8" s="30"/>
      <c r="E8" s="64">
        <v>1653</v>
      </c>
      <c r="F8" s="68"/>
      <c r="G8" s="111">
        <v>1594</v>
      </c>
      <c r="H8" s="54"/>
      <c r="I8" s="130"/>
    </row>
    <row r="9" spans="1:9" ht="12.95" customHeight="1">
      <c r="A9" s="546" t="s">
        <v>39</v>
      </c>
      <c r="B9" s="87"/>
      <c r="C9" s="30">
        <v>14</v>
      </c>
      <c r="D9" s="30"/>
      <c r="E9" s="116">
        <v>334</v>
      </c>
      <c r="F9" s="20"/>
      <c r="G9" s="55">
        <v>258</v>
      </c>
      <c r="H9" s="55"/>
      <c r="I9" s="130"/>
    </row>
    <row r="10" spans="1:9" ht="12.95" customHeight="1">
      <c r="A10" s="547" t="s">
        <v>61</v>
      </c>
      <c r="B10" s="88"/>
      <c r="C10" s="30">
        <v>15</v>
      </c>
      <c r="D10" s="30"/>
      <c r="E10" s="116">
        <v>138</v>
      </c>
      <c r="F10" s="20"/>
      <c r="G10" s="55">
        <v>84</v>
      </c>
      <c r="H10" s="55"/>
      <c r="I10" s="130"/>
    </row>
    <row r="11" spans="1:9" ht="12.95" customHeight="1">
      <c r="A11" s="546" t="s">
        <v>40</v>
      </c>
      <c r="B11" s="87"/>
      <c r="C11" s="14">
        <v>16</v>
      </c>
      <c r="D11" s="14"/>
      <c r="E11" s="116">
        <v>4045</v>
      </c>
      <c r="F11" s="20"/>
      <c r="G11" s="55">
        <v>3768</v>
      </c>
      <c r="H11" s="55"/>
      <c r="I11" s="130"/>
    </row>
    <row r="12" spans="1:9" ht="12.95" customHeight="1">
      <c r="A12" s="546" t="s">
        <v>41</v>
      </c>
      <c r="B12" s="87"/>
      <c r="C12" s="14">
        <v>18</v>
      </c>
      <c r="D12" s="14"/>
      <c r="E12" s="116">
        <v>30</v>
      </c>
      <c r="F12" s="20"/>
      <c r="G12" s="55">
        <v>97</v>
      </c>
      <c r="H12" s="55"/>
      <c r="I12" s="130"/>
    </row>
    <row r="13" spans="1:9" ht="12.95" customHeight="1">
      <c r="A13" s="546" t="s">
        <v>42</v>
      </c>
      <c r="B13" s="87"/>
      <c r="C13" s="14">
        <v>19</v>
      </c>
      <c r="D13" s="14"/>
      <c r="E13" s="132">
        <v>177</v>
      </c>
      <c r="F13" s="20"/>
      <c r="G13" s="55">
        <v>133</v>
      </c>
      <c r="H13" s="55"/>
      <c r="I13" s="130"/>
    </row>
    <row r="14" spans="1:9" ht="12.95" customHeight="1">
      <c r="A14" s="200" t="s">
        <v>43</v>
      </c>
      <c r="B14" s="101"/>
      <c r="C14" s="11"/>
      <c r="D14" s="11"/>
      <c r="E14" s="79">
        <f>SUM(E8:E13)</f>
        <v>6377</v>
      </c>
      <c r="F14" s="17"/>
      <c r="G14" s="112">
        <f>SUM(G8:G13)</f>
        <v>5934</v>
      </c>
      <c r="H14" s="57"/>
      <c r="I14" s="130"/>
    </row>
    <row r="15" spans="1:9" ht="12.95" customHeight="1">
      <c r="A15" s="15" t="s">
        <v>44</v>
      </c>
      <c r="B15" s="10"/>
      <c r="C15" s="34">
        <v>20</v>
      </c>
      <c r="D15" s="30"/>
      <c r="E15" s="116">
        <v>1353</v>
      </c>
      <c r="F15" s="20"/>
      <c r="G15" s="55">
        <v>1375</v>
      </c>
      <c r="H15" s="55"/>
      <c r="I15" s="130"/>
    </row>
    <row r="16" spans="1:9" ht="12.95" customHeight="1">
      <c r="A16" s="42" t="s">
        <v>45</v>
      </c>
      <c r="C16" s="30">
        <v>21</v>
      </c>
      <c r="D16" s="30"/>
      <c r="E16" s="116">
        <v>3324</v>
      </c>
      <c r="F16" s="20"/>
      <c r="G16" s="55">
        <v>3566</v>
      </c>
      <c r="H16" s="55"/>
      <c r="I16" s="130"/>
    </row>
    <row r="17" spans="1:9" ht="12.95" customHeight="1">
      <c r="A17" s="42" t="s">
        <v>6</v>
      </c>
      <c r="C17" s="30">
        <v>10</v>
      </c>
      <c r="D17" s="30"/>
      <c r="E17" s="116">
        <v>680</v>
      </c>
      <c r="F17" s="20"/>
      <c r="G17" s="55">
        <v>455</v>
      </c>
      <c r="H17" s="55"/>
      <c r="I17" s="130"/>
    </row>
    <row r="18" spans="1:9" ht="12.95" customHeight="1">
      <c r="A18" s="42" t="s">
        <v>41</v>
      </c>
      <c r="C18" s="14">
        <v>18</v>
      </c>
      <c r="D18" s="14"/>
      <c r="E18" s="116">
        <v>573</v>
      </c>
      <c r="F18" s="20"/>
      <c r="G18" s="55">
        <v>757</v>
      </c>
      <c r="H18" s="55"/>
      <c r="I18" s="130"/>
    </row>
    <row r="19" spans="1:9" ht="12.95" customHeight="1">
      <c r="A19" s="145" t="s">
        <v>42</v>
      </c>
      <c r="B19" s="24"/>
      <c r="C19" s="13">
        <v>19</v>
      </c>
      <c r="D19" s="14"/>
      <c r="E19" s="132">
        <v>361</v>
      </c>
      <c r="F19" s="20"/>
      <c r="G19" s="56">
        <v>371</v>
      </c>
      <c r="H19" s="56"/>
      <c r="I19" s="130"/>
    </row>
    <row r="20" spans="1:9" ht="12.95" customHeight="1">
      <c r="A20" s="157" t="s">
        <v>46</v>
      </c>
      <c r="B20" s="39"/>
      <c r="C20" s="11"/>
      <c r="D20" s="11"/>
      <c r="E20" s="79">
        <f>SUM(E15:E19)</f>
        <v>6291</v>
      </c>
      <c r="F20" s="17"/>
      <c r="G20" s="112">
        <f>SUM(G15:G19)</f>
        <v>6524</v>
      </c>
      <c r="H20" s="57"/>
      <c r="I20" s="130"/>
    </row>
    <row r="21" spans="1:9" ht="12.95" customHeight="1" thickBot="1">
      <c r="A21" s="507"/>
      <c r="B21" s="507"/>
      <c r="C21" s="508"/>
      <c r="D21" s="508"/>
      <c r="E21" s="509">
        <f>SUM(E14,E20)</f>
        <v>12668</v>
      </c>
      <c r="F21" s="509"/>
      <c r="G21" s="510">
        <f>SUM(G14,G20)</f>
        <v>12458</v>
      </c>
      <c r="H21" s="510"/>
      <c r="I21" s="130"/>
    </row>
    <row r="22" spans="1:9" ht="12.95" customHeight="1" thickTop="1">
      <c r="A22" s="143" t="s">
        <v>47</v>
      </c>
      <c r="B22" s="31"/>
      <c r="C22" s="30"/>
      <c r="D22" s="30"/>
      <c r="E22" s="78"/>
      <c r="F22" s="49"/>
      <c r="G22" s="59"/>
      <c r="H22" s="59"/>
      <c r="I22" s="118"/>
    </row>
    <row r="23" spans="1:9" ht="12.95" customHeight="1">
      <c r="A23" s="42" t="s">
        <v>48</v>
      </c>
      <c r="C23" s="30">
        <v>23</v>
      </c>
      <c r="D23" s="30"/>
      <c r="E23" s="64">
        <v>1792</v>
      </c>
      <c r="F23" s="64"/>
      <c r="G23" s="54">
        <v>1820</v>
      </c>
      <c r="H23" s="54"/>
      <c r="I23" s="130"/>
    </row>
    <row r="24" spans="1:9" ht="12.95" customHeight="1">
      <c r="A24" s="105" t="s">
        <v>49</v>
      </c>
      <c r="B24" s="50"/>
      <c r="C24" s="14">
        <v>24</v>
      </c>
      <c r="D24" s="14"/>
      <c r="E24" s="116">
        <v>49</v>
      </c>
      <c r="F24" s="20"/>
      <c r="G24" s="55">
        <v>78</v>
      </c>
      <c r="H24" s="55"/>
      <c r="I24" s="131"/>
    </row>
    <row r="25" spans="1:9" ht="12.95" customHeight="1">
      <c r="A25" s="105" t="s">
        <v>62</v>
      </c>
      <c r="B25" s="50"/>
      <c r="C25" s="30">
        <v>15</v>
      </c>
      <c r="D25" s="30"/>
      <c r="E25" s="116">
        <v>2964</v>
      </c>
      <c r="F25" s="20"/>
      <c r="G25" s="55">
        <v>3455</v>
      </c>
      <c r="H25" s="55"/>
      <c r="I25" s="131"/>
    </row>
    <row r="26" spans="1:9" ht="12.95" customHeight="1">
      <c r="A26" s="105" t="s">
        <v>227</v>
      </c>
      <c r="B26" s="50"/>
      <c r="C26" s="30">
        <v>27</v>
      </c>
      <c r="D26" s="30"/>
      <c r="E26" s="116">
        <v>299</v>
      </c>
      <c r="F26" s="20"/>
      <c r="G26" s="182">
        <v>0</v>
      </c>
      <c r="H26" s="55"/>
      <c r="I26" s="131"/>
    </row>
    <row r="27" spans="1:9" ht="12.95" customHeight="1">
      <c r="A27" s="105" t="s">
        <v>69</v>
      </c>
      <c r="B27" s="50"/>
      <c r="C27" s="14">
        <v>25</v>
      </c>
      <c r="D27" s="14"/>
      <c r="E27" s="116">
        <v>204</v>
      </c>
      <c r="F27" s="20"/>
      <c r="G27" s="55">
        <v>148</v>
      </c>
      <c r="H27" s="55"/>
      <c r="I27" s="131"/>
    </row>
    <row r="28" spans="1:9" ht="12.95" customHeight="1">
      <c r="A28" s="105" t="s">
        <v>70</v>
      </c>
      <c r="B28" s="50"/>
      <c r="C28" s="14">
        <v>26</v>
      </c>
      <c r="D28" s="13"/>
      <c r="E28" s="132">
        <v>465</v>
      </c>
      <c r="F28" s="23"/>
      <c r="G28" s="55">
        <v>437</v>
      </c>
      <c r="H28" s="56"/>
      <c r="I28" s="131"/>
    </row>
    <row r="29" spans="1:9" ht="12.95" customHeight="1">
      <c r="A29" s="157" t="s">
        <v>50</v>
      </c>
      <c r="B29" s="39"/>
      <c r="C29" s="11"/>
      <c r="D29" s="12"/>
      <c r="E29" s="79">
        <f>SUM(E23:E28)</f>
        <v>5773</v>
      </c>
      <c r="F29" s="65"/>
      <c r="G29" s="112">
        <f>SUM(G23:G28)</f>
        <v>5938</v>
      </c>
      <c r="H29" s="56"/>
      <c r="I29" s="130"/>
    </row>
    <row r="30" spans="1:9" ht="12.95" customHeight="1">
      <c r="A30" s="15" t="s">
        <v>49</v>
      </c>
      <c r="B30" s="10"/>
      <c r="C30" s="8">
        <v>24</v>
      </c>
      <c r="D30" s="14"/>
      <c r="E30" s="116">
        <v>98</v>
      </c>
      <c r="F30" s="20"/>
      <c r="G30" s="55">
        <v>90</v>
      </c>
      <c r="H30" s="55"/>
      <c r="I30" s="130"/>
    </row>
    <row r="31" spans="1:9" ht="12.95" customHeight="1">
      <c r="A31" s="105" t="s">
        <v>62</v>
      </c>
      <c r="B31" s="50"/>
      <c r="C31" s="30">
        <v>15</v>
      </c>
      <c r="D31" s="30"/>
      <c r="E31" s="116">
        <v>1347</v>
      </c>
      <c r="F31" s="20"/>
      <c r="G31" s="55">
        <v>1209</v>
      </c>
      <c r="H31" s="55"/>
      <c r="I31" s="130"/>
    </row>
    <row r="32" spans="1:9" ht="12.95" customHeight="1">
      <c r="A32" s="42" t="s">
        <v>51</v>
      </c>
      <c r="C32" s="14">
        <v>27</v>
      </c>
      <c r="D32" s="14"/>
      <c r="E32" s="116">
        <v>5246</v>
      </c>
      <c r="F32" s="20"/>
      <c r="G32" s="55">
        <v>5607</v>
      </c>
      <c r="H32" s="55"/>
      <c r="I32" s="130"/>
    </row>
    <row r="33" spans="1:9" ht="12.95" customHeight="1">
      <c r="A33" s="42" t="s">
        <v>33</v>
      </c>
      <c r="C33" s="30">
        <v>22</v>
      </c>
      <c r="D33" s="30"/>
      <c r="E33" s="116">
        <v>624</v>
      </c>
      <c r="F33" s="20"/>
      <c r="G33" s="55">
        <v>803</v>
      </c>
      <c r="H33" s="55"/>
      <c r="I33" s="130"/>
    </row>
    <row r="34" spans="1:9" ht="12.95" customHeight="1">
      <c r="A34" s="105" t="s">
        <v>69</v>
      </c>
      <c r="B34" s="50"/>
      <c r="C34" s="14">
        <v>25</v>
      </c>
      <c r="D34" s="14"/>
      <c r="E34" s="116">
        <v>881</v>
      </c>
      <c r="F34" s="20"/>
      <c r="G34" s="55">
        <v>972</v>
      </c>
      <c r="H34" s="55"/>
      <c r="I34" s="130"/>
    </row>
    <row r="35" spans="1:9" ht="12.95" customHeight="1">
      <c r="A35" s="147" t="s">
        <v>70</v>
      </c>
      <c r="B35" s="1"/>
      <c r="C35" s="13">
        <v>26</v>
      </c>
      <c r="D35" s="13"/>
      <c r="E35" s="132">
        <v>690</v>
      </c>
      <c r="F35" s="23"/>
      <c r="G35" s="56">
        <v>243</v>
      </c>
      <c r="H35" s="56"/>
      <c r="I35" s="130"/>
    </row>
    <row r="36" spans="1:9" ht="12.95" customHeight="1">
      <c r="A36" s="157" t="s">
        <v>52</v>
      </c>
      <c r="B36" s="39"/>
      <c r="C36" s="11"/>
      <c r="D36" s="12"/>
      <c r="E36" s="132">
        <f>SUM(E30:E35)</f>
        <v>8886</v>
      </c>
      <c r="F36" s="23"/>
      <c r="G36" s="56">
        <f>SUM(G30:G35)</f>
        <v>8924</v>
      </c>
      <c r="H36" s="56"/>
      <c r="I36" s="130"/>
    </row>
    <row r="37" spans="1:9" ht="12.95" customHeight="1">
      <c r="A37" s="37"/>
      <c r="B37" s="37"/>
      <c r="C37" s="11"/>
      <c r="D37" s="12"/>
      <c r="E37" s="132">
        <f>E29+E36</f>
        <v>14659</v>
      </c>
      <c r="F37" s="23"/>
      <c r="G37" s="56">
        <f>G29+G36</f>
        <v>14862</v>
      </c>
      <c r="H37" s="56"/>
      <c r="I37" s="130"/>
    </row>
    <row r="38" spans="1:9" ht="12.95" customHeight="1">
      <c r="A38" s="545" t="s">
        <v>60</v>
      </c>
      <c r="B38" s="38"/>
      <c r="C38" s="34"/>
      <c r="D38" s="30"/>
      <c r="E38" s="80"/>
      <c r="F38" s="48"/>
      <c r="G38" s="55"/>
      <c r="H38" s="55"/>
      <c r="I38" s="130"/>
    </row>
    <row r="39" spans="1:9" ht="12.95" customHeight="1">
      <c r="A39" s="42" t="s">
        <v>53</v>
      </c>
      <c r="C39" s="30"/>
      <c r="D39" s="30"/>
      <c r="E39" s="116">
        <v>-1991</v>
      </c>
      <c r="F39" s="20"/>
      <c r="G39" s="56">
        <v>-2404</v>
      </c>
      <c r="H39" s="55"/>
      <c r="I39" s="130"/>
    </row>
    <row r="40" spans="1:9" ht="12.95" customHeight="1" thickBot="1">
      <c r="A40" s="43"/>
      <c r="B40" s="43"/>
      <c r="C40" s="33"/>
      <c r="D40" s="33"/>
      <c r="E40" s="63">
        <f>SUM(E37,E39)</f>
        <v>12668</v>
      </c>
      <c r="F40" s="67"/>
      <c r="G40" s="113">
        <f>SUM(G37,G39)</f>
        <v>12458</v>
      </c>
      <c r="H40" s="58"/>
      <c r="I40" s="130"/>
    </row>
    <row r="41" spans="1:9" ht="12.75" customHeight="1">
      <c r="A41" s="548" t="s">
        <v>54</v>
      </c>
      <c r="B41" s="136"/>
      <c r="C41" s="7">
        <v>36</v>
      </c>
      <c r="D41" s="7"/>
      <c r="E41" s="6"/>
      <c r="F41" s="9"/>
      <c r="G41" s="6"/>
      <c r="H41" s="6"/>
      <c r="I41" s="130"/>
    </row>
    <row r="42" spans="1:9" ht="24.95" customHeight="1">
      <c r="A42" s="163" t="s">
        <v>91</v>
      </c>
      <c r="B42" s="577" t="s">
        <v>228</v>
      </c>
      <c r="C42" s="577"/>
      <c r="D42" s="577"/>
      <c r="E42" s="577"/>
      <c r="F42" s="577"/>
      <c r="G42" s="577"/>
      <c r="H42" s="42"/>
      <c r="I42" s="130"/>
    </row>
    <row r="43" spans="1:9" ht="12.75" customHeight="1">
      <c r="A43" s="577"/>
      <c r="B43" s="577"/>
      <c r="C43" s="577"/>
      <c r="D43" s="577"/>
      <c r="E43" s="577"/>
      <c r="F43" s="577"/>
      <c r="G43" s="577"/>
      <c r="H43" s="577"/>
      <c r="I43" s="118"/>
    </row>
    <row r="44" spans="1:9" ht="12.75" customHeight="1">
      <c r="A44" s="577" t="s">
        <v>197</v>
      </c>
      <c r="B44" s="577"/>
      <c r="C44" s="577"/>
      <c r="D44" s="577"/>
      <c r="E44" s="577"/>
      <c r="F44" s="577"/>
      <c r="G44" s="577"/>
      <c r="H44" s="137"/>
      <c r="I44" s="137"/>
    </row>
    <row r="45" spans="1:9" ht="15" customHeight="1"/>
    <row r="46" spans="1:9" ht="15" customHeight="1"/>
    <row r="47" spans="1:9" ht="15" customHeight="1"/>
    <row r="48" spans="1:9"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sheetData>
  <mergeCells count="7">
    <mergeCell ref="A44:G44"/>
    <mergeCell ref="A2:G2"/>
    <mergeCell ref="A1:C1"/>
    <mergeCell ref="A3:C3"/>
    <mergeCell ref="A4:C4"/>
    <mergeCell ref="A43:H43"/>
    <mergeCell ref="B42:G42"/>
  </mergeCells>
  <pageMargins left="0.70866141732283505" right="0.70866141732283505" top="0.74803149606299202" bottom="0.74803149606299202" header="0.31496062992126" footer="0.31496062992126"/>
  <pageSetup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1454B-05DD-4F4E-9339-87C561CC457B}">
  <sheetPr>
    <pageSetUpPr fitToPage="1"/>
  </sheetPr>
  <dimension ref="A1:AB79"/>
  <sheetViews>
    <sheetView showGridLines="0" view="pageBreakPreview" zoomScale="110" zoomScaleNormal="100" zoomScaleSheetLayoutView="110" workbookViewId="0">
      <pane xSplit="3" ySplit="8" topLeftCell="D9" activePane="bottomRight" state="frozen"/>
      <selection activeCell="J13" sqref="J13:J15"/>
      <selection pane="topRight" activeCell="J13" sqref="J13:J15"/>
      <selection pane="bottomLeft" activeCell="J13" sqref="J13:J15"/>
      <selection pane="bottomRight" activeCell="X17" sqref="X17"/>
    </sheetView>
  </sheetViews>
  <sheetFormatPr defaultColWidth="21.5" defaultRowHeight="12.75"/>
  <cols>
    <col min="1" max="1" width="2.83203125" style="62" customWidth="1"/>
    <col min="2" max="2" width="45.83203125" style="4" customWidth="1"/>
    <col min="3" max="3" width="1" style="4" customWidth="1"/>
    <col min="4" max="4" width="15.83203125" style="4" customWidth="1"/>
    <col min="5" max="5" width="1" style="4" customWidth="1"/>
    <col min="6" max="6" width="15.83203125" style="4" customWidth="1"/>
    <col min="7" max="7" width="1" style="4" customWidth="1"/>
    <col min="8" max="8" width="15.83203125" style="4" customWidth="1"/>
    <col min="9" max="9" width="1" style="4" customWidth="1"/>
    <col min="10" max="10" width="15.83203125" style="4" customWidth="1"/>
    <col min="11" max="11" width="1" style="4" customWidth="1"/>
    <col min="12" max="12" width="16.33203125" style="4" customWidth="1"/>
    <col min="13" max="13" width="1" style="4" customWidth="1"/>
    <col min="14" max="14" width="15.83203125" style="4" customWidth="1"/>
    <col min="15" max="15" width="1" style="4" customWidth="1"/>
    <col min="16" max="16" width="15.83203125" style="4" customWidth="1"/>
    <col min="17" max="17" width="1" style="4" customWidth="1"/>
    <col min="18" max="18" width="15.83203125" style="4" customWidth="1"/>
    <col min="19" max="19" width="1" style="4" customWidth="1"/>
    <col min="20" max="20" width="15.83203125" style="4" customWidth="1"/>
    <col min="21" max="21" width="1" style="4" customWidth="1"/>
    <col min="22" max="22" width="15.83203125" style="4" customWidth="1"/>
    <col min="23" max="23" width="1" style="4" customWidth="1"/>
    <col min="24" max="16384" width="21.5" style="4"/>
  </cols>
  <sheetData>
    <row r="1" spans="1:24" s="169" customFormat="1" ht="12.75" customHeight="1">
      <c r="A1" s="581" t="s">
        <v>0</v>
      </c>
      <c r="B1" s="581"/>
      <c r="C1" s="581"/>
      <c r="D1" s="581"/>
      <c r="E1" s="581"/>
      <c r="F1" s="581"/>
      <c r="G1" s="193"/>
      <c r="H1" s="193"/>
      <c r="M1" s="170"/>
      <c r="N1" s="170"/>
      <c r="O1" s="170"/>
      <c r="P1" s="170"/>
      <c r="Q1" s="170"/>
      <c r="R1" s="170"/>
      <c r="S1" s="170"/>
      <c r="T1" s="170"/>
      <c r="U1" s="170"/>
      <c r="V1" s="170"/>
      <c r="X1" s="172"/>
    </row>
    <row r="2" spans="1:24" s="169" customFormat="1" ht="12.75" customHeight="1">
      <c r="A2" s="581" t="s">
        <v>55</v>
      </c>
      <c r="B2" s="581"/>
      <c r="C2" s="581"/>
      <c r="D2" s="581"/>
      <c r="E2" s="581"/>
      <c r="F2" s="581"/>
      <c r="G2" s="581"/>
      <c r="H2" s="581"/>
      <c r="I2" s="581"/>
      <c r="J2" s="581"/>
      <c r="K2" s="581"/>
      <c r="L2" s="581"/>
      <c r="M2" s="581"/>
      <c r="N2" s="581"/>
      <c r="O2" s="170"/>
      <c r="P2" s="170"/>
      <c r="Q2" s="170"/>
      <c r="R2" s="170"/>
      <c r="S2" s="170"/>
      <c r="T2" s="170"/>
      <c r="U2" s="170"/>
      <c r="V2" s="170"/>
      <c r="X2" s="172"/>
    </row>
    <row r="3" spans="1:24" s="169" customFormat="1" ht="12.75" customHeight="1">
      <c r="A3" s="582" t="s">
        <v>196</v>
      </c>
      <c r="B3" s="582"/>
      <c r="C3" s="582"/>
      <c r="D3" s="582"/>
      <c r="E3" s="582"/>
      <c r="F3" s="582"/>
      <c r="G3" s="53"/>
      <c r="H3" s="53"/>
      <c r="M3" s="170"/>
      <c r="N3" s="170"/>
      <c r="O3" s="170"/>
      <c r="P3" s="170"/>
      <c r="Q3" s="170"/>
      <c r="R3" s="170"/>
      <c r="S3" s="170"/>
      <c r="T3" s="170"/>
      <c r="U3" s="170"/>
      <c r="V3" s="170"/>
      <c r="X3" s="172"/>
    </row>
    <row r="4" spans="1:24" s="169" customFormat="1" ht="12.75" customHeight="1">
      <c r="A4" s="582" t="s">
        <v>2</v>
      </c>
      <c r="B4" s="582"/>
      <c r="C4" s="582"/>
      <c r="D4" s="582"/>
      <c r="E4" s="582"/>
      <c r="F4" s="582"/>
      <c r="G4" s="53"/>
      <c r="H4" s="53"/>
      <c r="M4" s="170"/>
      <c r="N4" s="170"/>
      <c r="O4" s="170"/>
      <c r="P4" s="170"/>
      <c r="Q4" s="170"/>
      <c r="R4" s="170"/>
      <c r="S4" s="170"/>
      <c r="T4" s="170"/>
      <c r="U4" s="170"/>
      <c r="V4" s="170"/>
      <c r="X4" s="172"/>
    </row>
    <row r="5" spans="1:24" s="169" customFormat="1" ht="12.75" customHeight="1">
      <c r="A5" s="168"/>
      <c r="B5" s="53"/>
      <c r="C5" s="53"/>
      <c r="D5" s="53"/>
      <c r="E5" s="53"/>
      <c r="F5" s="53"/>
      <c r="G5" s="53"/>
      <c r="H5" s="53"/>
      <c r="M5" s="170"/>
      <c r="N5" s="170"/>
      <c r="O5" s="170"/>
      <c r="P5" s="170"/>
      <c r="Q5" s="170"/>
      <c r="R5" s="170"/>
      <c r="S5" s="170"/>
      <c r="T5" s="170"/>
      <c r="U5" s="170"/>
      <c r="V5" s="170"/>
      <c r="X5" s="171"/>
    </row>
    <row r="6" spans="1:24" s="169" customFormat="1" ht="12.75" customHeight="1">
      <c r="A6" s="170"/>
      <c r="B6" s="170"/>
      <c r="C6" s="53"/>
      <c r="D6" s="583" t="s">
        <v>53</v>
      </c>
      <c r="E6" s="583"/>
      <c r="F6" s="583"/>
      <c r="G6" s="583"/>
      <c r="H6" s="583"/>
      <c r="I6" s="583"/>
      <c r="J6" s="583"/>
      <c r="K6" s="583"/>
      <c r="L6" s="583"/>
      <c r="M6" s="583"/>
      <c r="N6" s="583"/>
      <c r="O6" s="583"/>
      <c r="P6" s="583"/>
      <c r="Q6" s="583"/>
      <c r="R6" s="583"/>
      <c r="S6" s="583"/>
      <c r="T6" s="583"/>
      <c r="U6" s="583"/>
      <c r="V6" s="583"/>
      <c r="W6" s="583"/>
      <c r="X6" s="172"/>
    </row>
    <row r="7" spans="1:24" s="169" customFormat="1" ht="24" customHeight="1">
      <c r="A7" s="170"/>
      <c r="B7" s="170"/>
      <c r="C7" s="53"/>
      <c r="D7" s="580" t="s">
        <v>56</v>
      </c>
      <c r="E7" s="580"/>
      <c r="F7" s="580"/>
      <c r="G7" s="580"/>
      <c r="H7" s="580"/>
      <c r="I7" s="553"/>
      <c r="J7" s="580" t="s">
        <v>101</v>
      </c>
      <c r="K7" s="580"/>
      <c r="L7" s="580"/>
      <c r="M7" s="554"/>
      <c r="N7" s="554"/>
      <c r="O7" s="554"/>
      <c r="P7" s="580" t="s">
        <v>57</v>
      </c>
      <c r="Q7" s="580"/>
      <c r="R7" s="580"/>
      <c r="S7" s="580"/>
      <c r="T7" s="580"/>
      <c r="U7" s="179"/>
      <c r="V7" s="179"/>
      <c r="W7" s="554"/>
      <c r="X7" s="172"/>
    </row>
    <row r="8" spans="1:24" s="169" customFormat="1" ht="48.75" customHeight="1">
      <c r="A8" s="173"/>
      <c r="B8" s="173"/>
      <c r="C8" s="587" t="s">
        <v>98</v>
      </c>
      <c r="D8" s="588"/>
      <c r="E8" s="588" t="s">
        <v>97</v>
      </c>
      <c r="F8" s="588"/>
      <c r="G8" s="588" t="s">
        <v>88</v>
      </c>
      <c r="H8" s="588"/>
      <c r="I8" s="587" t="s">
        <v>102</v>
      </c>
      <c r="J8" s="587"/>
      <c r="K8" s="588" t="s">
        <v>129</v>
      </c>
      <c r="L8" s="588"/>
      <c r="M8" s="587" t="s">
        <v>58</v>
      </c>
      <c r="N8" s="587"/>
      <c r="O8" s="587" t="s">
        <v>65</v>
      </c>
      <c r="P8" s="588"/>
      <c r="Q8" s="588" t="s">
        <v>59</v>
      </c>
      <c r="R8" s="588"/>
      <c r="S8" s="588" t="s">
        <v>31</v>
      </c>
      <c r="T8" s="588"/>
      <c r="U8" s="174"/>
      <c r="V8" s="174" t="s">
        <v>67</v>
      </c>
      <c r="W8" s="174"/>
      <c r="X8" s="172"/>
    </row>
    <row r="9" spans="1:24" s="169" customFormat="1" ht="12.75" customHeight="1">
      <c r="A9" s="175" t="s">
        <v>106</v>
      </c>
      <c r="B9" s="176"/>
      <c r="C9" s="194"/>
      <c r="D9" s="195">
        <v>347</v>
      </c>
      <c r="E9" s="196"/>
      <c r="F9" s="195">
        <v>2615</v>
      </c>
      <c r="G9" s="196"/>
      <c r="H9" s="195">
        <v>11</v>
      </c>
      <c r="I9" s="196"/>
      <c r="J9" s="195">
        <v>-4161</v>
      </c>
      <c r="K9" s="196"/>
      <c r="L9" s="195">
        <v>-1992</v>
      </c>
      <c r="M9" s="196"/>
      <c r="N9" s="195">
        <v>491</v>
      </c>
      <c r="O9" s="196"/>
      <c r="P9" s="195">
        <v>-13</v>
      </c>
      <c r="Q9" s="196"/>
      <c r="R9" s="195">
        <v>-45</v>
      </c>
      <c r="S9" s="196"/>
      <c r="T9" s="195">
        <v>-15</v>
      </c>
      <c r="U9" s="196">
        <v>-2762</v>
      </c>
      <c r="V9" s="204">
        <f>D9+F9+H9+J9+L9+N9+P9+R9+T9</f>
        <v>-2762</v>
      </c>
      <c r="W9" s="178"/>
      <c r="X9" s="172"/>
    </row>
    <row r="10" spans="1:24" s="169" customFormat="1" ht="12.75" customHeight="1">
      <c r="A10" s="197"/>
      <c r="B10" s="197" t="s">
        <v>77</v>
      </c>
      <c r="C10" s="179"/>
      <c r="D10" s="180"/>
      <c r="E10" s="180"/>
      <c r="F10" s="180"/>
      <c r="G10" s="180"/>
      <c r="H10" s="180"/>
      <c r="I10" s="180"/>
      <c r="J10" s="180"/>
      <c r="K10" s="180"/>
      <c r="L10" s="180"/>
      <c r="M10" s="180"/>
      <c r="N10" s="180"/>
      <c r="O10" s="180"/>
      <c r="P10" s="180"/>
      <c r="Q10" s="180"/>
      <c r="R10" s="180"/>
      <c r="S10" s="180"/>
      <c r="T10" s="180"/>
      <c r="U10" s="180"/>
      <c r="V10" s="180"/>
      <c r="W10" s="181"/>
      <c r="X10" s="172"/>
    </row>
    <row r="11" spans="1:24" s="169" customFormat="1" ht="12.75" customHeight="1">
      <c r="A11" s="168"/>
      <c r="B11" s="188" t="s">
        <v>103</v>
      </c>
      <c r="C11" s="170"/>
      <c r="D11" s="182">
        <v>0</v>
      </c>
      <c r="E11" s="180"/>
      <c r="F11" s="182">
        <v>0</v>
      </c>
      <c r="G11" s="180"/>
      <c r="H11" s="182">
        <v>0</v>
      </c>
      <c r="I11" s="180"/>
      <c r="J11" s="182">
        <v>445</v>
      </c>
      <c r="K11" s="182">
        <v>0</v>
      </c>
      <c r="L11" s="182">
        <v>0</v>
      </c>
      <c r="M11" s="180"/>
      <c r="N11" s="182">
        <v>0</v>
      </c>
      <c r="O11" s="180"/>
      <c r="P11" s="182">
        <v>0</v>
      </c>
      <c r="Q11" s="180"/>
      <c r="R11" s="182">
        <v>0</v>
      </c>
      <c r="S11" s="180"/>
      <c r="T11" s="182">
        <v>0</v>
      </c>
      <c r="U11" s="180"/>
      <c r="V11" s="182">
        <f>D11+F11+H11+J11+L11+N11+P11+R11+T11</f>
        <v>445</v>
      </c>
      <c r="W11" s="180"/>
      <c r="X11" s="172"/>
    </row>
    <row r="12" spans="1:24" s="169" customFormat="1" ht="12.75" customHeight="1">
      <c r="A12" s="198"/>
      <c r="B12" s="189" t="s">
        <v>29</v>
      </c>
      <c r="C12" s="173"/>
      <c r="D12" s="184">
        <v>0</v>
      </c>
      <c r="E12" s="183"/>
      <c r="F12" s="184">
        <v>0</v>
      </c>
      <c r="G12" s="183"/>
      <c r="H12" s="184">
        <v>0</v>
      </c>
      <c r="I12" s="183"/>
      <c r="J12" s="184">
        <v>0</v>
      </c>
      <c r="K12" s="184">
        <v>0</v>
      </c>
      <c r="L12" s="184">
        <v>-227</v>
      </c>
      <c r="M12" s="184">
        <v>0</v>
      </c>
      <c r="N12" s="184">
        <v>0</v>
      </c>
      <c r="O12" s="184">
        <v>0</v>
      </c>
      <c r="P12" s="184">
        <v>18</v>
      </c>
      <c r="Q12" s="184">
        <v>0</v>
      </c>
      <c r="R12" s="184">
        <v>84</v>
      </c>
      <c r="S12" s="184">
        <v>0</v>
      </c>
      <c r="T12" s="184">
        <v>0</v>
      </c>
      <c r="U12" s="183"/>
      <c r="V12" s="184">
        <f>D12+F12+H12+J12+L12+N12+P12+R12+T12</f>
        <v>-125</v>
      </c>
      <c r="W12" s="183"/>
      <c r="X12" s="172"/>
    </row>
    <row r="13" spans="1:24" s="169" customFormat="1" ht="12.75" customHeight="1">
      <c r="A13" s="177"/>
      <c r="B13" s="177"/>
      <c r="C13" s="177"/>
      <c r="D13" s="185">
        <f>SUM(D11:D12)</f>
        <v>0</v>
      </c>
      <c r="E13" s="186"/>
      <c r="F13" s="185">
        <f>SUM(F11:F12)</f>
        <v>0</v>
      </c>
      <c r="G13" s="186"/>
      <c r="H13" s="185">
        <f>SUM(H11:H12)</f>
        <v>0</v>
      </c>
      <c r="I13" s="186"/>
      <c r="J13" s="185">
        <f>SUM(J11:J12)</f>
        <v>445</v>
      </c>
      <c r="K13" s="186"/>
      <c r="L13" s="185">
        <f>SUM(L11:L12)</f>
        <v>-227</v>
      </c>
      <c r="M13" s="186"/>
      <c r="N13" s="185">
        <f>SUM(N11:N12)</f>
        <v>0</v>
      </c>
      <c r="O13" s="186"/>
      <c r="P13" s="185">
        <f>SUM(P11:P12)</f>
        <v>18</v>
      </c>
      <c r="Q13" s="186"/>
      <c r="R13" s="185">
        <f>SUM(R11:R12)</f>
        <v>84</v>
      </c>
      <c r="S13" s="186"/>
      <c r="T13" s="185">
        <f>SUM(T11:T12)</f>
        <v>0</v>
      </c>
      <c r="U13" s="186"/>
      <c r="V13" s="185">
        <f>SUM(V11:V12)</f>
        <v>320</v>
      </c>
      <c r="W13" s="186"/>
      <c r="X13" s="172"/>
    </row>
    <row r="14" spans="1:24" s="169" customFormat="1" ht="12.75" customHeight="1">
      <c r="A14" s="168"/>
      <c r="B14" s="168" t="s">
        <v>123</v>
      </c>
      <c r="C14" s="170"/>
      <c r="D14" s="182">
        <v>0</v>
      </c>
      <c r="E14" s="180"/>
      <c r="F14" s="182">
        <v>0</v>
      </c>
      <c r="G14" s="180"/>
      <c r="H14" s="182">
        <v>0</v>
      </c>
      <c r="I14" s="180"/>
      <c r="J14" s="182">
        <v>-31</v>
      </c>
      <c r="K14" s="182">
        <v>0</v>
      </c>
      <c r="L14" s="182">
        <v>0</v>
      </c>
      <c r="M14" s="180"/>
      <c r="N14" s="182">
        <v>0</v>
      </c>
      <c r="O14" s="180"/>
      <c r="P14" s="182">
        <v>0</v>
      </c>
      <c r="Q14" s="180"/>
      <c r="R14" s="182">
        <v>0</v>
      </c>
      <c r="S14" s="180"/>
      <c r="T14" s="182">
        <v>0</v>
      </c>
      <c r="U14" s="180"/>
      <c r="V14" s="182">
        <f t="shared" ref="V14:V20" si="0">D14+F14+H14+J14+L14+N14+P14+R14+T14</f>
        <v>-31</v>
      </c>
      <c r="W14" s="180"/>
      <c r="X14" s="172"/>
    </row>
    <row r="15" spans="1:24" s="169" customFormat="1" ht="12.75" customHeight="1">
      <c r="A15" s="168"/>
      <c r="B15" s="170" t="s">
        <v>112</v>
      </c>
      <c r="C15" s="170"/>
      <c r="D15" s="182">
        <v>0</v>
      </c>
      <c r="E15" s="180"/>
      <c r="F15" s="182">
        <v>-20</v>
      </c>
      <c r="G15" s="180"/>
      <c r="H15" s="182">
        <v>0</v>
      </c>
      <c r="I15" s="180"/>
      <c r="J15" s="182">
        <v>0</v>
      </c>
      <c r="K15" s="180"/>
      <c r="L15" s="182">
        <v>0</v>
      </c>
      <c r="M15" s="180"/>
      <c r="N15" s="182">
        <v>0</v>
      </c>
      <c r="O15" s="180"/>
      <c r="P15" s="182">
        <v>0</v>
      </c>
      <c r="Q15" s="180"/>
      <c r="R15" s="182">
        <v>0</v>
      </c>
      <c r="S15" s="180"/>
      <c r="T15" s="182">
        <v>0</v>
      </c>
      <c r="U15" s="180"/>
      <c r="V15" s="182">
        <f>D15+F15+H15+J15+L15+N15+P15+R15+T15</f>
        <v>-20</v>
      </c>
      <c r="W15" s="180"/>
      <c r="X15" s="172"/>
    </row>
    <row r="16" spans="1:24" s="169" customFormat="1" ht="12.75" customHeight="1">
      <c r="A16" s="168"/>
      <c r="B16" s="168" t="s">
        <v>126</v>
      </c>
      <c r="C16" s="170"/>
      <c r="D16" s="182">
        <v>0</v>
      </c>
      <c r="E16" s="180"/>
      <c r="F16" s="182">
        <v>12</v>
      </c>
      <c r="G16" s="180"/>
      <c r="H16" s="182">
        <v>0</v>
      </c>
      <c r="I16" s="180"/>
      <c r="J16" s="182">
        <v>0</v>
      </c>
      <c r="K16" s="180"/>
      <c r="L16" s="182">
        <v>0</v>
      </c>
      <c r="M16" s="180"/>
      <c r="N16" s="182">
        <v>-12</v>
      </c>
      <c r="O16" s="180"/>
      <c r="P16" s="182">
        <v>0</v>
      </c>
      <c r="Q16" s="180"/>
      <c r="R16" s="182">
        <v>0</v>
      </c>
      <c r="S16" s="180"/>
      <c r="T16" s="182">
        <v>0</v>
      </c>
      <c r="U16" s="180"/>
      <c r="V16" s="182">
        <f>D16+F16+H16+J16+L16+N16+P16+R16+T16</f>
        <v>0</v>
      </c>
      <c r="W16" s="180"/>
      <c r="X16" s="172"/>
    </row>
    <row r="17" spans="1:24" s="169" customFormat="1" ht="12.75" customHeight="1">
      <c r="A17" s="168"/>
      <c r="B17" s="170" t="s">
        <v>114</v>
      </c>
      <c r="C17" s="170"/>
      <c r="D17" s="182">
        <v>0</v>
      </c>
      <c r="E17" s="180"/>
      <c r="F17" s="182">
        <v>-3</v>
      </c>
      <c r="G17" s="180"/>
      <c r="H17" s="182">
        <v>0</v>
      </c>
      <c r="I17" s="180"/>
      <c r="J17" s="182">
        <v>0</v>
      </c>
      <c r="K17" s="180"/>
      <c r="L17" s="182">
        <v>0</v>
      </c>
      <c r="M17" s="180"/>
      <c r="N17" s="182">
        <v>-1</v>
      </c>
      <c r="O17" s="180"/>
      <c r="P17" s="182">
        <v>0</v>
      </c>
      <c r="Q17" s="180"/>
      <c r="R17" s="182">
        <v>0</v>
      </c>
      <c r="S17" s="182">
        <v>0</v>
      </c>
      <c r="T17" s="182">
        <v>0</v>
      </c>
      <c r="U17" s="180"/>
      <c r="V17" s="182">
        <f t="shared" ref="V17" si="1">D17+F17+H17+J17+L17+N17+P17+R17+T17</f>
        <v>-4</v>
      </c>
      <c r="W17" s="180"/>
      <c r="X17" s="172"/>
    </row>
    <row r="18" spans="1:24" s="169" customFormat="1" ht="12.75" customHeight="1">
      <c r="A18" s="168"/>
      <c r="B18" s="168" t="s">
        <v>99</v>
      </c>
      <c r="C18" s="170"/>
      <c r="D18" s="182">
        <v>0</v>
      </c>
      <c r="E18" s="180"/>
      <c r="F18" s="182">
        <v>103</v>
      </c>
      <c r="G18" s="182">
        <v>0</v>
      </c>
      <c r="H18" s="182">
        <v>0</v>
      </c>
      <c r="I18" s="180"/>
      <c r="J18" s="182">
        <v>0</v>
      </c>
      <c r="K18" s="180"/>
      <c r="L18" s="182">
        <v>0</v>
      </c>
      <c r="M18" s="182">
        <v>0</v>
      </c>
      <c r="N18" s="182">
        <v>-34</v>
      </c>
      <c r="O18" s="182">
        <v>0</v>
      </c>
      <c r="P18" s="182">
        <v>0</v>
      </c>
      <c r="Q18" s="180"/>
      <c r="R18" s="182">
        <v>0</v>
      </c>
      <c r="S18" s="180"/>
      <c r="T18" s="182">
        <v>0</v>
      </c>
      <c r="U18" s="180"/>
      <c r="V18" s="182">
        <f t="shared" ref="V18" si="2">D18+F18+H18+J18+L18+N18+P18+R18+T18</f>
        <v>69</v>
      </c>
      <c r="W18" s="180"/>
      <c r="X18" s="172"/>
    </row>
    <row r="19" spans="1:24" s="169" customFormat="1" ht="12.75" customHeight="1">
      <c r="A19" s="168"/>
      <c r="B19" s="168" t="s">
        <v>100</v>
      </c>
      <c r="C19" s="170"/>
      <c r="D19" s="182">
        <v>0</v>
      </c>
      <c r="E19" s="180"/>
      <c r="F19" s="182">
        <v>0</v>
      </c>
      <c r="G19" s="182">
        <v>0</v>
      </c>
      <c r="H19" s="182">
        <v>0</v>
      </c>
      <c r="I19" s="180"/>
      <c r="J19" s="182">
        <v>0</v>
      </c>
      <c r="K19" s="180"/>
      <c r="L19" s="182">
        <v>0</v>
      </c>
      <c r="M19" s="182">
        <v>0</v>
      </c>
      <c r="N19" s="182">
        <v>24</v>
      </c>
      <c r="O19" s="182">
        <v>0</v>
      </c>
      <c r="P19" s="182">
        <v>0</v>
      </c>
      <c r="Q19" s="180"/>
      <c r="R19" s="182">
        <v>0</v>
      </c>
      <c r="S19" s="180"/>
      <c r="T19" s="182">
        <v>0</v>
      </c>
      <c r="U19" s="180"/>
      <c r="V19" s="182">
        <f t="shared" ref="V19" si="3">D19+F19+H19+J19+L19+N19+P19+R19+T19</f>
        <v>24</v>
      </c>
      <c r="W19" s="180"/>
      <c r="X19" s="172"/>
    </row>
    <row r="20" spans="1:24" s="169" customFormat="1" ht="12.75" customHeight="1">
      <c r="A20" s="198"/>
      <c r="B20" s="173" t="s">
        <v>113</v>
      </c>
      <c r="C20" s="173"/>
      <c r="D20" s="184">
        <v>0</v>
      </c>
      <c r="E20" s="183"/>
      <c r="F20" s="184">
        <v>0</v>
      </c>
      <c r="G20" s="183"/>
      <c r="H20" s="184">
        <v>-11</v>
      </c>
      <c r="I20" s="183"/>
      <c r="J20" s="184">
        <v>0</v>
      </c>
      <c r="K20" s="183"/>
      <c r="L20" s="184">
        <v>0</v>
      </c>
      <c r="M20" s="184">
        <v>0</v>
      </c>
      <c r="N20" s="184">
        <v>11</v>
      </c>
      <c r="O20" s="184">
        <v>0</v>
      </c>
      <c r="P20" s="184">
        <v>0</v>
      </c>
      <c r="Q20" s="183"/>
      <c r="R20" s="184">
        <v>0</v>
      </c>
      <c r="S20" s="183"/>
      <c r="T20" s="184">
        <v>0</v>
      </c>
      <c r="U20" s="183"/>
      <c r="V20" s="184">
        <f t="shared" si="0"/>
        <v>0</v>
      </c>
      <c r="W20" s="183"/>
      <c r="X20" s="172"/>
    </row>
    <row r="21" spans="1:24" s="169" customFormat="1" ht="12.75" customHeight="1" thickBot="1">
      <c r="A21" s="549" t="s">
        <v>107</v>
      </c>
      <c r="B21" s="549"/>
      <c r="C21" s="550"/>
      <c r="D21" s="551">
        <f>SUM(D14:D20,D9,D13)</f>
        <v>347</v>
      </c>
      <c r="E21" s="552"/>
      <c r="F21" s="551">
        <f>SUM(F14:F20,F9,F13)</f>
        <v>2707</v>
      </c>
      <c r="G21" s="552"/>
      <c r="H21" s="551">
        <f>SUM(H14:H20,H9,H13)</f>
        <v>0</v>
      </c>
      <c r="I21" s="552"/>
      <c r="J21" s="551">
        <f>SUM(J14:J20,J9,J13)</f>
        <v>-3747</v>
      </c>
      <c r="K21" s="552"/>
      <c r="L21" s="551">
        <f>SUM(L14:L20,L9,L13)</f>
        <v>-2219</v>
      </c>
      <c r="M21" s="552"/>
      <c r="N21" s="551">
        <f>SUM(N14:N20,N9,N13)</f>
        <v>479</v>
      </c>
      <c r="O21" s="552"/>
      <c r="P21" s="551">
        <f>SUM(P14:P20,P9,P13)</f>
        <v>5</v>
      </c>
      <c r="Q21" s="552"/>
      <c r="R21" s="551">
        <f>SUM(R14:R20,R9,R13)</f>
        <v>39</v>
      </c>
      <c r="S21" s="552"/>
      <c r="T21" s="551">
        <f>SUM(T14:T20,T9,T13)</f>
        <v>-15</v>
      </c>
      <c r="U21" s="552"/>
      <c r="V21" s="551">
        <f>SUM(V14:V20,V9,V13)</f>
        <v>-2404</v>
      </c>
      <c r="W21" s="552"/>
      <c r="X21" s="172"/>
    </row>
    <row r="22" spans="1:24" s="169" customFormat="1" ht="12.75" customHeight="1">
      <c r="A22" s="168"/>
      <c r="B22" s="168" t="s">
        <v>77</v>
      </c>
      <c r="C22" s="170"/>
      <c r="D22" s="180"/>
      <c r="E22" s="180"/>
      <c r="F22" s="180"/>
      <c r="G22" s="180"/>
      <c r="H22" s="180"/>
      <c r="I22" s="180"/>
      <c r="J22" s="180"/>
      <c r="K22" s="180"/>
      <c r="L22" s="180"/>
      <c r="M22" s="180"/>
      <c r="N22" s="187"/>
      <c r="O22" s="180"/>
      <c r="P22" s="180"/>
      <c r="Q22" s="180"/>
      <c r="R22" s="180"/>
      <c r="S22" s="180"/>
      <c r="T22" s="180"/>
      <c r="U22" s="180"/>
      <c r="V22" s="182"/>
      <c r="W22" s="180"/>
      <c r="X22" s="171"/>
    </row>
    <row r="23" spans="1:24" s="169" customFormat="1" ht="12.75" customHeight="1">
      <c r="A23" s="168"/>
      <c r="B23" s="188" t="s">
        <v>103</v>
      </c>
      <c r="C23" s="170"/>
      <c r="D23" s="187">
        <v>0</v>
      </c>
      <c r="E23" s="187"/>
      <c r="F23" s="187">
        <v>0</v>
      </c>
      <c r="G23" s="187"/>
      <c r="H23" s="187">
        <v>0</v>
      </c>
      <c r="I23" s="180"/>
      <c r="J23" s="182">
        <v>370</v>
      </c>
      <c r="K23" s="180"/>
      <c r="L23" s="187">
        <v>0</v>
      </c>
      <c r="M23" s="180"/>
      <c r="N23" s="187">
        <v>0</v>
      </c>
      <c r="O23" s="180"/>
      <c r="P23" s="187">
        <v>0</v>
      </c>
      <c r="Q23" s="180"/>
      <c r="R23" s="187">
        <v>0</v>
      </c>
      <c r="S23" s="180"/>
      <c r="T23" s="187">
        <v>0</v>
      </c>
      <c r="U23" s="180"/>
      <c r="V23" s="182">
        <f>D23+F23+H23+J23+L23+N23+P23+R23+T23</f>
        <v>370</v>
      </c>
      <c r="W23" s="180"/>
      <c r="X23" s="172"/>
    </row>
    <row r="24" spans="1:24" s="169" customFormat="1" ht="12.75" customHeight="1">
      <c r="A24" s="198"/>
      <c r="B24" s="189" t="s">
        <v>29</v>
      </c>
      <c r="C24" s="173"/>
      <c r="D24" s="187">
        <v>0</v>
      </c>
      <c r="E24" s="190"/>
      <c r="F24" s="187">
        <v>0</v>
      </c>
      <c r="G24" s="190"/>
      <c r="H24" s="187">
        <v>0</v>
      </c>
      <c r="I24" s="183"/>
      <c r="J24" s="187">
        <v>0</v>
      </c>
      <c r="K24" s="183"/>
      <c r="L24" s="182">
        <v>183</v>
      </c>
      <c r="M24" s="183"/>
      <c r="N24" s="190">
        <v>0</v>
      </c>
      <c r="O24" s="183"/>
      <c r="P24" s="182">
        <v>1</v>
      </c>
      <c r="Q24" s="183"/>
      <c r="R24" s="182">
        <v>-127</v>
      </c>
      <c r="S24" s="183"/>
      <c r="T24" s="182">
        <v>0</v>
      </c>
      <c r="U24" s="183"/>
      <c r="V24" s="182">
        <f>D24+F24+H24+J24+L24+N24+P24+R24+T24</f>
        <v>57</v>
      </c>
      <c r="W24" s="183"/>
      <c r="X24" s="172"/>
    </row>
    <row r="25" spans="1:24" s="169" customFormat="1" ht="12.75" customHeight="1">
      <c r="A25" s="177"/>
      <c r="B25" s="177"/>
      <c r="C25" s="177"/>
      <c r="D25" s="191">
        <f>SUM(D23:D24)</f>
        <v>0</v>
      </c>
      <c r="E25" s="191"/>
      <c r="F25" s="191">
        <f>SUM(F23:F24)</f>
        <v>0</v>
      </c>
      <c r="G25" s="191"/>
      <c r="H25" s="191">
        <f>SUM(H23:H24)</f>
        <v>0</v>
      </c>
      <c r="I25" s="186"/>
      <c r="J25" s="191">
        <f>SUM(J23:J24)</f>
        <v>370</v>
      </c>
      <c r="K25" s="186"/>
      <c r="L25" s="191">
        <f>SUM(L23:L24)</f>
        <v>183</v>
      </c>
      <c r="M25" s="186"/>
      <c r="N25" s="191">
        <f>SUM(N23:N24)</f>
        <v>0</v>
      </c>
      <c r="O25" s="186"/>
      <c r="P25" s="191">
        <f>SUM(P23:P24)</f>
        <v>1</v>
      </c>
      <c r="Q25" s="186"/>
      <c r="R25" s="191">
        <f>SUM(R23:R24)</f>
        <v>-127</v>
      </c>
      <c r="S25" s="186"/>
      <c r="T25" s="191">
        <f>SUM(T23:T24)</f>
        <v>0</v>
      </c>
      <c r="U25" s="186"/>
      <c r="V25" s="185">
        <f>SUM(V23:V24)</f>
        <v>427</v>
      </c>
      <c r="W25" s="186"/>
      <c r="X25" s="172"/>
    </row>
    <row r="26" spans="1:24" s="169" customFormat="1" ht="12.75" customHeight="1">
      <c r="A26" s="168"/>
      <c r="B26" s="168" t="s">
        <v>123</v>
      </c>
      <c r="C26" s="170"/>
      <c r="D26" s="182">
        <v>0</v>
      </c>
      <c r="E26" s="180"/>
      <c r="F26" s="182">
        <v>0</v>
      </c>
      <c r="G26" s="180"/>
      <c r="H26" s="182">
        <v>0</v>
      </c>
      <c r="I26" s="180"/>
      <c r="J26" s="182">
        <v>-31</v>
      </c>
      <c r="K26" s="180"/>
      <c r="L26" s="182">
        <v>0</v>
      </c>
      <c r="M26" s="180"/>
      <c r="N26" s="182">
        <v>0</v>
      </c>
      <c r="O26" s="180"/>
      <c r="P26" s="182">
        <v>0</v>
      </c>
      <c r="Q26" s="180"/>
      <c r="R26" s="182">
        <v>0</v>
      </c>
      <c r="S26" s="180"/>
      <c r="T26" s="182">
        <v>0</v>
      </c>
      <c r="U26" s="180"/>
      <c r="V26" s="182">
        <f>D26+F26+H26+J26+L26+N26+P26+R26+T26</f>
        <v>-31</v>
      </c>
      <c r="W26" s="180"/>
      <c r="X26" s="172"/>
    </row>
    <row r="27" spans="1:24" s="169" customFormat="1" ht="12.75" customHeight="1">
      <c r="A27" s="168"/>
      <c r="B27" s="170" t="s">
        <v>112</v>
      </c>
      <c r="C27" s="170"/>
      <c r="D27" s="182">
        <v>0</v>
      </c>
      <c r="E27" s="180"/>
      <c r="F27" s="182">
        <v>-16</v>
      </c>
      <c r="G27" s="180"/>
      <c r="H27" s="182">
        <v>0</v>
      </c>
      <c r="I27" s="180"/>
      <c r="J27" s="182">
        <v>0</v>
      </c>
      <c r="K27" s="180"/>
      <c r="L27" s="182">
        <v>0</v>
      </c>
      <c r="M27" s="180"/>
      <c r="N27" s="182">
        <v>0</v>
      </c>
      <c r="O27" s="180"/>
      <c r="P27" s="182">
        <v>0</v>
      </c>
      <c r="Q27" s="180"/>
      <c r="R27" s="182">
        <v>0</v>
      </c>
      <c r="S27" s="180"/>
      <c r="T27" s="182">
        <v>0</v>
      </c>
      <c r="U27" s="180"/>
      <c r="V27" s="182">
        <f>D27+F27+H27+J27+L27+N27+P27+R27+T27</f>
        <v>-16</v>
      </c>
      <c r="W27" s="180"/>
      <c r="X27" s="172"/>
    </row>
    <row r="28" spans="1:24" s="169" customFormat="1" ht="12.75" customHeight="1">
      <c r="A28" s="168"/>
      <c r="B28" s="168" t="s">
        <v>126</v>
      </c>
      <c r="C28" s="170"/>
      <c r="D28" s="182">
        <v>0</v>
      </c>
      <c r="E28" s="180"/>
      <c r="F28" s="182">
        <v>19</v>
      </c>
      <c r="G28" s="180"/>
      <c r="H28" s="182">
        <v>0</v>
      </c>
      <c r="I28" s="180"/>
      <c r="J28" s="182">
        <v>0</v>
      </c>
      <c r="K28" s="180"/>
      <c r="L28" s="182">
        <v>0</v>
      </c>
      <c r="M28" s="180"/>
      <c r="N28" s="182">
        <v>-19</v>
      </c>
      <c r="O28" s="180"/>
      <c r="P28" s="182">
        <v>0</v>
      </c>
      <c r="Q28" s="180"/>
      <c r="R28" s="182">
        <v>0</v>
      </c>
      <c r="S28" s="182">
        <v>0</v>
      </c>
      <c r="T28" s="182">
        <v>0</v>
      </c>
      <c r="U28" s="180"/>
      <c r="V28" s="182">
        <f t="shared" ref="V28:V30" si="4">D28+F28+H28+J28+L28+N28+P28+R28+T28</f>
        <v>0</v>
      </c>
      <c r="W28" s="180"/>
      <c r="X28" s="172"/>
    </row>
    <row r="29" spans="1:24" s="169" customFormat="1" ht="12.75" customHeight="1">
      <c r="A29" s="168"/>
      <c r="B29" s="170" t="s">
        <v>114</v>
      </c>
      <c r="C29" s="170"/>
      <c r="D29" s="182">
        <v>0</v>
      </c>
      <c r="E29" s="180"/>
      <c r="F29" s="182">
        <v>-3</v>
      </c>
      <c r="G29" s="180"/>
      <c r="H29" s="182">
        <v>0</v>
      </c>
      <c r="I29" s="180"/>
      <c r="J29" s="182">
        <v>0</v>
      </c>
      <c r="K29" s="180"/>
      <c r="L29" s="182">
        <v>0</v>
      </c>
      <c r="M29" s="180"/>
      <c r="N29" s="182">
        <v>-3</v>
      </c>
      <c r="O29" s="180"/>
      <c r="P29" s="182">
        <v>0</v>
      </c>
      <c r="Q29" s="180"/>
      <c r="R29" s="182">
        <v>0</v>
      </c>
      <c r="S29" s="182">
        <v>0</v>
      </c>
      <c r="T29" s="182">
        <v>0</v>
      </c>
      <c r="U29" s="180"/>
      <c r="V29" s="182">
        <f t="shared" si="4"/>
        <v>-6</v>
      </c>
      <c r="W29" s="180"/>
      <c r="X29" s="172"/>
    </row>
    <row r="30" spans="1:24" s="169" customFormat="1" ht="12.75" customHeight="1">
      <c r="A30" s="168"/>
      <c r="B30" s="168" t="s">
        <v>99</v>
      </c>
      <c r="C30" s="170"/>
      <c r="D30" s="182">
        <v>0</v>
      </c>
      <c r="E30" s="180"/>
      <c r="F30" s="182">
        <v>25</v>
      </c>
      <c r="G30" s="180"/>
      <c r="H30" s="182">
        <v>0</v>
      </c>
      <c r="I30" s="180"/>
      <c r="J30" s="182">
        <v>0</v>
      </c>
      <c r="K30" s="180"/>
      <c r="L30" s="182">
        <v>0</v>
      </c>
      <c r="M30" s="180"/>
      <c r="N30" s="182">
        <v>-9</v>
      </c>
      <c r="O30" s="180"/>
      <c r="P30" s="182">
        <v>0</v>
      </c>
      <c r="Q30" s="180"/>
      <c r="R30" s="182">
        <v>0</v>
      </c>
      <c r="S30" s="182">
        <v>0</v>
      </c>
      <c r="T30" s="182">
        <v>0</v>
      </c>
      <c r="U30" s="180"/>
      <c r="V30" s="182">
        <f t="shared" si="4"/>
        <v>16</v>
      </c>
      <c r="W30" s="180"/>
      <c r="X30" s="172"/>
    </row>
    <row r="31" spans="1:24" s="169" customFormat="1" ht="12.75" customHeight="1">
      <c r="A31" s="168"/>
      <c r="B31" s="173" t="s">
        <v>100</v>
      </c>
      <c r="C31" s="192"/>
      <c r="D31" s="184">
        <v>0</v>
      </c>
      <c r="E31" s="183"/>
      <c r="F31" s="184">
        <v>0</v>
      </c>
      <c r="G31" s="183"/>
      <c r="H31" s="184">
        <v>0</v>
      </c>
      <c r="I31" s="183"/>
      <c r="J31" s="184">
        <v>0</v>
      </c>
      <c r="K31" s="183"/>
      <c r="L31" s="184">
        <v>0</v>
      </c>
      <c r="M31" s="183"/>
      <c r="N31" s="184">
        <v>23</v>
      </c>
      <c r="O31" s="183"/>
      <c r="P31" s="184">
        <v>0</v>
      </c>
      <c r="Q31" s="183"/>
      <c r="R31" s="184">
        <v>0</v>
      </c>
      <c r="S31" s="184">
        <v>0</v>
      </c>
      <c r="T31" s="184">
        <v>0</v>
      </c>
      <c r="U31" s="183"/>
      <c r="V31" s="184">
        <f>D31+F31+H31+J31+L31+N31+P31+R31+T31</f>
        <v>23</v>
      </c>
      <c r="W31" s="183"/>
      <c r="X31" s="172"/>
    </row>
    <row r="32" spans="1:24" s="169" customFormat="1" ht="12.75" customHeight="1" thickBot="1">
      <c r="A32" s="511" t="s">
        <v>210</v>
      </c>
      <c r="B32" s="456"/>
      <c r="C32" s="457"/>
      <c r="D32" s="458">
        <f>SUM(D26:D31,D25,D21)</f>
        <v>347</v>
      </c>
      <c r="E32" s="458">
        <f t="shared" ref="E32:T32" si="5">SUM(E26:E31,E25,E21)</f>
        <v>0</v>
      </c>
      <c r="F32" s="458">
        <f t="shared" si="5"/>
        <v>2732</v>
      </c>
      <c r="G32" s="458">
        <f t="shared" si="5"/>
        <v>0</v>
      </c>
      <c r="H32" s="458">
        <f t="shared" si="5"/>
        <v>0</v>
      </c>
      <c r="I32" s="458">
        <f t="shared" si="5"/>
        <v>0</v>
      </c>
      <c r="J32" s="458">
        <f t="shared" si="5"/>
        <v>-3408</v>
      </c>
      <c r="K32" s="458">
        <f t="shared" si="5"/>
        <v>0</v>
      </c>
      <c r="L32" s="458">
        <f t="shared" si="5"/>
        <v>-2036</v>
      </c>
      <c r="M32" s="458">
        <f t="shared" si="5"/>
        <v>0</v>
      </c>
      <c r="N32" s="458">
        <f t="shared" si="5"/>
        <v>471</v>
      </c>
      <c r="O32" s="458">
        <f t="shared" si="5"/>
        <v>0</v>
      </c>
      <c r="P32" s="458">
        <f t="shared" si="5"/>
        <v>6</v>
      </c>
      <c r="Q32" s="458">
        <f t="shared" si="5"/>
        <v>0</v>
      </c>
      <c r="R32" s="458">
        <f t="shared" si="5"/>
        <v>-88</v>
      </c>
      <c r="S32" s="458">
        <f t="shared" si="5"/>
        <v>0</v>
      </c>
      <c r="T32" s="458">
        <f t="shared" si="5"/>
        <v>-15</v>
      </c>
      <c r="U32" s="458">
        <f>SUM(U26:U31,U25,U21)</f>
        <v>0</v>
      </c>
      <c r="V32" s="458">
        <f t="shared" ref="V32" si="6">SUM(V26:V31,V25,V21)</f>
        <v>-1991</v>
      </c>
      <c r="W32" s="459"/>
      <c r="X32" s="172"/>
    </row>
    <row r="33" spans="1:28" s="62" customFormat="1" ht="15" customHeight="1">
      <c r="A33" s="166" t="s">
        <v>91</v>
      </c>
      <c r="B33" s="589" t="s">
        <v>209</v>
      </c>
      <c r="C33" s="589"/>
      <c r="D33" s="589"/>
      <c r="E33" s="589"/>
      <c r="F33" s="589"/>
      <c r="G33" s="589"/>
      <c r="H33" s="589"/>
      <c r="I33" s="589"/>
      <c r="J33" s="589"/>
      <c r="K33" s="589"/>
      <c r="L33" s="589"/>
      <c r="M33" s="589"/>
      <c r="N33" s="589"/>
      <c r="O33" s="589"/>
      <c r="P33" s="589"/>
      <c r="Q33" s="589"/>
      <c r="R33" s="589"/>
      <c r="S33" s="589"/>
      <c r="T33" s="589"/>
      <c r="U33" s="589"/>
      <c r="V33" s="589"/>
      <c r="W33" s="61"/>
      <c r="X33" s="134"/>
      <c r="AB33" s="135"/>
    </row>
    <row r="34" spans="1:28" s="62" customFormat="1">
      <c r="A34" s="167" t="s">
        <v>109</v>
      </c>
      <c r="B34" s="589" t="s">
        <v>198</v>
      </c>
      <c r="C34" s="589"/>
      <c r="D34" s="589"/>
      <c r="E34" s="589"/>
      <c r="F34" s="589"/>
      <c r="G34" s="589"/>
      <c r="H34" s="589"/>
      <c r="I34" s="589"/>
      <c r="J34" s="589"/>
      <c r="K34" s="589"/>
      <c r="L34" s="589"/>
      <c r="M34" s="589"/>
      <c r="N34" s="589"/>
      <c r="O34" s="589"/>
      <c r="P34" s="589"/>
      <c r="Q34" s="589"/>
      <c r="R34" s="589"/>
      <c r="S34" s="589"/>
      <c r="T34" s="589"/>
      <c r="U34" s="589"/>
      <c r="V34" s="589"/>
      <c r="W34" s="66"/>
      <c r="X34" s="133"/>
    </row>
    <row r="35" spans="1:28" s="62" customFormat="1" ht="12.75" customHeight="1">
      <c r="A35" s="584"/>
      <c r="B35" s="584"/>
      <c r="C35" s="584"/>
      <c r="D35" s="584"/>
      <c r="E35" s="584"/>
      <c r="F35" s="584"/>
      <c r="G35" s="584"/>
      <c r="H35" s="584"/>
      <c r="I35" s="584"/>
      <c r="J35" s="584"/>
      <c r="K35" s="584"/>
      <c r="L35" s="584"/>
      <c r="M35" s="584"/>
      <c r="N35" s="584"/>
      <c r="O35" s="584"/>
      <c r="P35" s="584"/>
      <c r="Q35" s="584"/>
      <c r="R35" s="584"/>
      <c r="S35" s="584"/>
      <c r="T35" s="584"/>
      <c r="U35" s="584"/>
      <c r="V35" s="584"/>
      <c r="W35" s="66"/>
      <c r="X35" s="133"/>
    </row>
    <row r="36" spans="1:28" s="62" customFormat="1" ht="12.75" customHeight="1">
      <c r="A36" s="586" t="s">
        <v>197</v>
      </c>
      <c r="B36" s="586"/>
      <c r="C36" s="586"/>
      <c r="D36" s="586"/>
      <c r="E36" s="586"/>
      <c r="F36" s="586"/>
      <c r="G36" s="586"/>
      <c r="H36" s="586"/>
      <c r="I36" s="586"/>
      <c r="J36" s="586"/>
      <c r="K36" s="586"/>
      <c r="L36" s="586"/>
      <c r="M36" s="586"/>
      <c r="N36" s="586"/>
      <c r="O36" s="586"/>
      <c r="P36" s="586"/>
      <c r="Q36" s="586"/>
      <c r="R36" s="586"/>
      <c r="S36" s="586"/>
      <c r="T36" s="586"/>
      <c r="U36" s="586"/>
      <c r="V36" s="586"/>
      <c r="W36" s="66"/>
      <c r="X36" s="133"/>
    </row>
    <row r="37" spans="1:28" s="62" customFormat="1" ht="15" customHeight="1">
      <c r="A37" s="165"/>
      <c r="B37" s="74"/>
      <c r="C37"/>
      <c r="D37"/>
      <c r="E37"/>
      <c r="F37"/>
      <c r="G37"/>
      <c r="H37"/>
      <c r="I37"/>
      <c r="J37"/>
      <c r="K37"/>
      <c r="L37"/>
      <c r="M37"/>
      <c r="N37"/>
      <c r="O37"/>
      <c r="P37"/>
      <c r="Q37"/>
      <c r="R37"/>
      <c r="S37"/>
      <c r="T37"/>
      <c r="U37"/>
      <c r="V37"/>
      <c r="W37" s="66"/>
      <c r="X37" s="119"/>
    </row>
    <row r="38" spans="1:28" ht="15" customHeight="1">
      <c r="A38" s="165"/>
      <c r="B38" s="74"/>
      <c r="C38" s="74"/>
      <c r="D38" s="74"/>
      <c r="E38" s="74"/>
      <c r="F38" s="74"/>
      <c r="G38" s="74"/>
      <c r="H38" s="74"/>
      <c r="I38" s="74"/>
      <c r="J38" s="74"/>
      <c r="K38" s="74"/>
      <c r="L38" s="74"/>
      <c r="M38" s="74"/>
      <c r="N38" s="74"/>
      <c r="O38" s="74"/>
      <c r="P38" s="74"/>
      <c r="Q38" s="74"/>
      <c r="R38" s="74"/>
      <c r="S38" s="74"/>
      <c r="T38" s="74"/>
      <c r="U38" s="74"/>
      <c r="V38" s="74"/>
      <c r="X38" s="133"/>
    </row>
    <row r="39" spans="1:28" ht="15" customHeight="1"/>
    <row r="40" spans="1:28" ht="15" customHeight="1"/>
    <row r="41" spans="1:28" ht="15" customHeight="1"/>
    <row r="42" spans="1:28" ht="15" customHeight="1"/>
    <row r="43" spans="1:28" ht="15" customHeight="1"/>
    <row r="44" spans="1:28" ht="15" customHeight="1"/>
    <row r="45" spans="1:28" ht="15" customHeight="1"/>
    <row r="46" spans="1:28" ht="15" customHeight="1"/>
    <row r="47" spans="1:28" ht="15" customHeight="1"/>
    <row r="48" spans="1:28" ht="15" customHeight="1">
      <c r="A48" s="585"/>
      <c r="B48" s="585"/>
      <c r="C48" s="585"/>
      <c r="D48" s="585"/>
      <c r="E48" s="585"/>
      <c r="F48" s="585"/>
      <c r="G48" s="585"/>
      <c r="H48" s="585"/>
    </row>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sheetData>
  <mergeCells count="22">
    <mergeCell ref="P7:T7"/>
    <mergeCell ref="D6:W6"/>
    <mergeCell ref="A35:V35"/>
    <mergeCell ref="A48:H48"/>
    <mergeCell ref="A36:V36"/>
    <mergeCell ref="M8:N8"/>
    <mergeCell ref="O8:P8"/>
    <mergeCell ref="Q8:R8"/>
    <mergeCell ref="S8:T8"/>
    <mergeCell ref="C8:D8"/>
    <mergeCell ref="E8:F8"/>
    <mergeCell ref="G8:H8"/>
    <mergeCell ref="I8:J8"/>
    <mergeCell ref="K8:L8"/>
    <mergeCell ref="B33:V33"/>
    <mergeCell ref="B34:V34"/>
    <mergeCell ref="J7:L7"/>
    <mergeCell ref="A1:F1"/>
    <mergeCell ref="A2:N2"/>
    <mergeCell ref="A3:F3"/>
    <mergeCell ref="A4:F4"/>
    <mergeCell ref="D7:H7"/>
  </mergeCells>
  <pageMargins left="0.70866141732283472" right="0.70866141732283472" top="0.74803149606299213" bottom="0.74803149606299213" header="0.31496062992125984" footer="0.31496062992125984"/>
  <pageSetup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8"/>
  <sheetViews>
    <sheetView showGridLines="0" tabSelected="1" view="pageBreakPreview" zoomScale="140" zoomScaleNormal="100" zoomScaleSheetLayoutView="140" workbookViewId="0">
      <pane xSplit="3" ySplit="6" topLeftCell="D28" activePane="bottomRight" state="frozen"/>
      <selection activeCell="J13" sqref="J13:J15"/>
      <selection pane="topRight" activeCell="J13" sqref="J13:J15"/>
      <selection pane="bottomLeft" activeCell="J13" sqref="J13:J15"/>
      <selection pane="bottomRight" activeCell="H21" sqref="H21"/>
    </sheetView>
  </sheetViews>
  <sheetFormatPr defaultColWidth="21.5" defaultRowHeight="12.75"/>
  <cols>
    <col min="1" max="1" width="2.83203125" style="144" customWidth="1"/>
    <col min="2" max="2" width="69.5" customWidth="1"/>
    <col min="3" max="3" width="7.83203125" customWidth="1"/>
    <col min="4" max="4" width="10.83203125" customWidth="1"/>
    <col min="5" max="5" width="2.83203125" customWidth="1"/>
    <col min="6" max="6" width="10.83203125" customWidth="1"/>
    <col min="7" max="7" width="2.83203125" customWidth="1"/>
  </cols>
  <sheetData>
    <row r="1" spans="1:8" ht="12.95" customHeight="1">
      <c r="A1" s="149" t="s">
        <v>0</v>
      </c>
      <c r="B1" s="89"/>
      <c r="H1" s="128"/>
    </row>
    <row r="2" spans="1:8" ht="12.95" customHeight="1">
      <c r="A2" s="591" t="s">
        <v>1</v>
      </c>
      <c r="B2" s="591"/>
      <c r="C2" s="592"/>
      <c r="H2" s="128"/>
    </row>
    <row r="3" spans="1:8" ht="12.95" customHeight="1">
      <c r="A3" s="105" t="s">
        <v>147</v>
      </c>
      <c r="B3" s="50"/>
      <c r="C3" s="90"/>
      <c r="D3" s="91"/>
      <c r="E3" s="90"/>
      <c r="F3" s="91"/>
      <c r="G3" s="91"/>
      <c r="H3" s="128"/>
    </row>
    <row r="4" spans="1:8" ht="12.95" customHeight="1">
      <c r="A4" s="105" t="s">
        <v>2</v>
      </c>
      <c r="B4" s="50"/>
      <c r="D4" s="570"/>
      <c r="E4" s="570"/>
      <c r="F4" s="570"/>
      <c r="H4" s="128"/>
    </row>
    <row r="5" spans="1:8" ht="12.95" customHeight="1">
      <c r="A5" s="92"/>
      <c r="B5" s="92"/>
      <c r="C5" s="93"/>
      <c r="D5" s="570"/>
      <c r="E5" s="570"/>
      <c r="F5" s="570"/>
      <c r="H5" s="128"/>
    </row>
    <row r="6" spans="1:8" ht="12.95" customHeight="1" thickBot="1">
      <c r="A6" s="513"/>
      <c r="B6" s="513"/>
      <c r="C6" s="514" t="s">
        <v>3</v>
      </c>
      <c r="D6" s="503">
        <v>2024</v>
      </c>
      <c r="E6" s="505"/>
      <c r="F6" s="502">
        <v>2023</v>
      </c>
      <c r="G6" s="502"/>
      <c r="H6" s="128"/>
    </row>
    <row r="7" spans="1:8" ht="12.95" customHeight="1">
      <c r="A7" s="149" t="s">
        <v>4</v>
      </c>
      <c r="B7" s="89"/>
      <c r="C7" s="90"/>
      <c r="D7" s="91"/>
      <c r="E7" s="90"/>
      <c r="F7" s="91"/>
      <c r="G7" s="91"/>
      <c r="H7" s="128"/>
    </row>
    <row r="8" spans="1:8" ht="12.95" customHeight="1">
      <c r="A8" s="105" t="s">
        <v>82</v>
      </c>
      <c r="B8" s="50"/>
      <c r="C8" s="512"/>
      <c r="D8" s="81">
        <v>370</v>
      </c>
      <c r="E8" s="94"/>
      <c r="F8" s="51">
        <v>490</v>
      </c>
      <c r="G8" s="51"/>
      <c r="H8" s="128"/>
    </row>
    <row r="9" spans="1:8" ht="12.95" customHeight="1">
      <c r="A9" s="105" t="s">
        <v>199</v>
      </c>
      <c r="B9" s="50"/>
      <c r="C9" s="512"/>
      <c r="D9" s="69">
        <v>0</v>
      </c>
      <c r="E9" s="94"/>
      <c r="F9" s="95">
        <v>-45</v>
      </c>
      <c r="G9" s="95"/>
      <c r="H9" s="128"/>
    </row>
    <row r="10" spans="1:8" ht="12.95" customHeight="1">
      <c r="A10" s="105" t="s">
        <v>5</v>
      </c>
      <c r="B10" s="50"/>
      <c r="C10" s="512"/>
      <c r="D10" s="116"/>
      <c r="E10" s="97"/>
      <c r="F10" s="98"/>
      <c r="G10" s="98"/>
      <c r="H10" s="128"/>
    </row>
    <row r="11" spans="1:8" ht="12.95" customHeight="1">
      <c r="A11" s="82"/>
      <c r="B11" s="82" t="s">
        <v>154</v>
      </c>
      <c r="C11" s="100" t="s">
        <v>230</v>
      </c>
      <c r="D11" s="69">
        <v>445</v>
      </c>
      <c r="E11" s="96"/>
      <c r="F11" s="95">
        <v>431</v>
      </c>
      <c r="G11" s="95"/>
      <c r="H11" s="128"/>
    </row>
    <row r="12" spans="1:8" ht="12.95" customHeight="1">
      <c r="A12" s="82"/>
      <c r="B12" s="82" t="s">
        <v>115</v>
      </c>
      <c r="C12" s="100">
        <v>21</v>
      </c>
      <c r="D12" s="69">
        <v>2</v>
      </c>
      <c r="E12" s="96"/>
      <c r="F12" s="95">
        <v>73</v>
      </c>
      <c r="G12" s="95"/>
      <c r="H12" s="128"/>
    </row>
    <row r="13" spans="1:8" ht="12.95" customHeight="1">
      <c r="A13" s="105"/>
      <c r="B13" s="105" t="s">
        <v>89</v>
      </c>
      <c r="C13" s="100">
        <v>10</v>
      </c>
      <c r="D13" s="69">
        <v>-179</v>
      </c>
      <c r="E13" s="96"/>
      <c r="F13" s="95">
        <v>-105</v>
      </c>
      <c r="G13" s="95"/>
      <c r="H13" s="128"/>
    </row>
    <row r="14" spans="1:8" ht="12.95" customHeight="1">
      <c r="A14" s="105"/>
      <c r="B14" s="105" t="s">
        <v>211</v>
      </c>
      <c r="C14" s="100">
        <v>7</v>
      </c>
      <c r="D14" s="69">
        <v>0</v>
      </c>
      <c r="E14" s="96"/>
      <c r="F14" s="95">
        <v>1</v>
      </c>
      <c r="G14" s="95"/>
      <c r="H14" s="128"/>
    </row>
    <row r="15" spans="1:8" ht="12.95" customHeight="1">
      <c r="A15" s="105"/>
      <c r="B15" s="105" t="s">
        <v>63</v>
      </c>
      <c r="C15" s="100">
        <v>29</v>
      </c>
      <c r="D15" s="69">
        <v>23</v>
      </c>
      <c r="E15" s="96"/>
      <c r="F15" s="95">
        <v>24</v>
      </c>
      <c r="G15" s="95"/>
      <c r="H15" s="128"/>
    </row>
    <row r="16" spans="1:8" ht="12.95" customHeight="1">
      <c r="A16" s="105"/>
      <c r="B16" s="105" t="s">
        <v>124</v>
      </c>
      <c r="C16" s="100">
        <v>8</v>
      </c>
      <c r="D16" s="69">
        <v>127</v>
      </c>
      <c r="E16" s="96"/>
      <c r="F16" s="95">
        <v>54</v>
      </c>
      <c r="G16" s="95"/>
      <c r="H16" s="128"/>
    </row>
    <row r="17" spans="1:8" ht="12.95" customHeight="1" thickBot="1">
      <c r="A17" s="201" t="s">
        <v>7</v>
      </c>
      <c r="B17" s="521"/>
      <c r="C17" s="522">
        <v>30</v>
      </c>
      <c r="D17" s="213">
        <v>-383</v>
      </c>
      <c r="E17" s="523"/>
      <c r="F17" s="214">
        <v>-300</v>
      </c>
      <c r="G17" s="214"/>
      <c r="H17" s="128"/>
    </row>
    <row r="18" spans="1:8" ht="12.95" customHeight="1">
      <c r="A18" s="149" t="s">
        <v>71</v>
      </c>
      <c r="B18" s="89"/>
      <c r="C18" s="99"/>
      <c r="D18" s="69">
        <f>SUM(D8:D17)</f>
        <v>405</v>
      </c>
      <c r="E18" s="96"/>
      <c r="F18" s="95">
        <f>SUM(F8:F17)</f>
        <v>623</v>
      </c>
      <c r="G18" s="95"/>
      <c r="H18" s="128"/>
    </row>
    <row r="19" spans="1:8" ht="12.95" customHeight="1">
      <c r="A19" s="105" t="s">
        <v>78</v>
      </c>
      <c r="B19" s="50"/>
      <c r="C19" s="99"/>
      <c r="D19" s="69">
        <v>0</v>
      </c>
      <c r="E19" s="96"/>
      <c r="F19" s="95">
        <v>0</v>
      </c>
      <c r="G19" s="95"/>
      <c r="H19" s="128"/>
    </row>
    <row r="20" spans="1:8" ht="12.95" customHeight="1" thickBot="1">
      <c r="A20" s="515" t="s">
        <v>72</v>
      </c>
      <c r="B20" s="516"/>
      <c r="C20" s="517"/>
      <c r="D20" s="518">
        <f>D18-D19</f>
        <v>405</v>
      </c>
      <c r="E20" s="519"/>
      <c r="F20" s="520">
        <f>F18-F19</f>
        <v>623</v>
      </c>
      <c r="G20" s="520"/>
      <c r="H20" s="128"/>
    </row>
    <row r="21" spans="1:8" ht="12.95" customHeight="1">
      <c r="A21" s="149" t="s">
        <v>8</v>
      </c>
      <c r="B21" s="89"/>
      <c r="C21" s="99"/>
      <c r="D21" s="115"/>
      <c r="E21" s="96"/>
      <c r="F21" s="110"/>
      <c r="G21" s="110"/>
    </row>
    <row r="22" spans="1:8" ht="12.95" customHeight="1">
      <c r="A22" s="105" t="s">
        <v>9</v>
      </c>
      <c r="B22" s="50"/>
      <c r="C22" s="99"/>
      <c r="D22" s="69">
        <v>-173</v>
      </c>
      <c r="E22" s="96"/>
      <c r="F22" s="95">
        <v>-366</v>
      </c>
      <c r="G22" s="95"/>
      <c r="H22" s="128"/>
    </row>
    <row r="23" spans="1:8" ht="12.95" customHeight="1">
      <c r="A23" s="105" t="s">
        <v>79</v>
      </c>
      <c r="B23" s="50"/>
      <c r="C23" s="100"/>
      <c r="D23" s="69">
        <v>24</v>
      </c>
      <c r="E23" s="96"/>
      <c r="F23" s="95">
        <v>390</v>
      </c>
      <c r="G23" s="95"/>
      <c r="H23" s="128"/>
    </row>
    <row r="24" spans="1:8" ht="12.95" customHeight="1">
      <c r="A24" s="105" t="s">
        <v>128</v>
      </c>
      <c r="B24" s="50"/>
      <c r="C24" s="100"/>
      <c r="D24" s="69">
        <v>29</v>
      </c>
      <c r="E24" s="96"/>
      <c r="F24" s="95">
        <v>133</v>
      </c>
      <c r="G24" s="95"/>
      <c r="H24" s="128"/>
    </row>
    <row r="25" spans="1:8" ht="12.95" customHeight="1" thickBot="1">
      <c r="A25" s="201" t="s">
        <v>10</v>
      </c>
      <c r="B25" s="521"/>
      <c r="C25" s="524"/>
      <c r="D25" s="213">
        <v>-24</v>
      </c>
      <c r="E25" s="523"/>
      <c r="F25" s="214">
        <v>-39</v>
      </c>
      <c r="G25" s="214"/>
      <c r="H25" s="128"/>
    </row>
    <row r="26" spans="1:8" ht="12.95" customHeight="1">
      <c r="A26" s="149" t="s">
        <v>73</v>
      </c>
      <c r="B26" s="89"/>
      <c r="C26" s="99"/>
      <c r="D26" s="69">
        <f>SUM(D22:D25)</f>
        <v>-144</v>
      </c>
      <c r="E26" s="96"/>
      <c r="F26" s="95">
        <f>SUM(F22:F25)</f>
        <v>118</v>
      </c>
      <c r="G26" s="95"/>
      <c r="H26" s="128"/>
    </row>
    <row r="27" spans="1:8" ht="12.95" customHeight="1">
      <c r="A27" s="105" t="s">
        <v>80</v>
      </c>
      <c r="B27" s="50"/>
      <c r="C27" s="99"/>
      <c r="D27" s="69">
        <v>-20</v>
      </c>
      <c r="E27" s="96"/>
      <c r="F27" s="95">
        <v>-38</v>
      </c>
      <c r="G27" s="95"/>
      <c r="H27" s="128"/>
    </row>
    <row r="28" spans="1:8" ht="12.95" customHeight="1" thickBot="1">
      <c r="A28" s="515" t="s">
        <v>74</v>
      </c>
      <c r="B28" s="516"/>
      <c r="C28" s="517"/>
      <c r="D28" s="518">
        <f>D26-D27</f>
        <v>-124</v>
      </c>
      <c r="E28" s="519"/>
      <c r="F28" s="520">
        <f>F26-F27</f>
        <v>156</v>
      </c>
      <c r="G28" s="520"/>
      <c r="H28" s="128"/>
    </row>
    <row r="29" spans="1:8" ht="12.95" customHeight="1">
      <c r="A29" s="149" t="s">
        <v>11</v>
      </c>
      <c r="B29" s="89"/>
      <c r="C29" s="99"/>
      <c r="D29" s="115"/>
      <c r="E29" s="96"/>
      <c r="F29" s="110"/>
      <c r="G29" s="110"/>
    </row>
    <row r="30" spans="1:8" ht="12.95" customHeight="1">
      <c r="A30" s="105" t="s">
        <v>84</v>
      </c>
      <c r="B30" s="50"/>
      <c r="C30" s="100" t="s">
        <v>229</v>
      </c>
      <c r="D30" s="69">
        <v>1476</v>
      </c>
      <c r="E30" s="96"/>
      <c r="F30" s="95">
        <v>1478</v>
      </c>
      <c r="G30" s="95"/>
      <c r="H30" s="128"/>
    </row>
    <row r="31" spans="1:8" ht="12.95" customHeight="1">
      <c r="A31" s="105" t="s">
        <v>12</v>
      </c>
      <c r="B31" s="50"/>
      <c r="C31" s="100" t="s">
        <v>229</v>
      </c>
      <c r="D31" s="69">
        <v>-1599</v>
      </c>
      <c r="E31" s="96"/>
      <c r="F31" s="95">
        <v>-1903</v>
      </c>
      <c r="G31" s="95"/>
      <c r="H31" s="128"/>
    </row>
    <row r="32" spans="1:8" ht="12.95" customHeight="1">
      <c r="A32" s="105" t="s">
        <v>200</v>
      </c>
      <c r="B32" s="105"/>
      <c r="C32" s="100"/>
      <c r="D32" s="69">
        <v>-32</v>
      </c>
      <c r="E32" s="96"/>
      <c r="F32" s="95">
        <v>-36</v>
      </c>
      <c r="G32" s="95"/>
      <c r="H32" s="128"/>
    </row>
    <row r="33" spans="1:8" ht="12.95" customHeight="1">
      <c r="A33" s="105" t="s">
        <v>66</v>
      </c>
      <c r="B33" s="50"/>
      <c r="C33" s="100">
        <v>28</v>
      </c>
      <c r="D33" s="69">
        <v>-22</v>
      </c>
      <c r="E33" s="96"/>
      <c r="F33" s="95">
        <v>-22</v>
      </c>
      <c r="G33" s="95"/>
      <c r="H33" s="128"/>
    </row>
    <row r="34" spans="1:8" ht="12.95" customHeight="1">
      <c r="A34" s="105" t="s">
        <v>117</v>
      </c>
      <c r="B34" s="50"/>
      <c r="C34" s="100">
        <v>28</v>
      </c>
      <c r="D34" s="69">
        <v>-6</v>
      </c>
      <c r="E34" s="96"/>
      <c r="F34" s="95">
        <v>-4</v>
      </c>
      <c r="G34" s="95"/>
      <c r="H34" s="128"/>
    </row>
    <row r="35" spans="1:8" ht="12.95" customHeight="1">
      <c r="A35" s="105" t="s">
        <v>104</v>
      </c>
      <c r="B35" s="50"/>
      <c r="C35" s="100"/>
      <c r="D35" s="69">
        <v>16</v>
      </c>
      <c r="E35" s="96"/>
      <c r="F35" s="95">
        <v>69</v>
      </c>
      <c r="G35" s="95"/>
      <c r="H35" s="128"/>
    </row>
    <row r="36" spans="1:8" ht="12.95" customHeight="1">
      <c r="A36" s="105" t="s">
        <v>116</v>
      </c>
      <c r="B36" s="50"/>
      <c r="C36" s="100" t="s">
        <v>231</v>
      </c>
      <c r="D36" s="69">
        <v>-16</v>
      </c>
      <c r="E36" s="96"/>
      <c r="F36" s="95">
        <v>-20</v>
      </c>
      <c r="G36" s="95"/>
      <c r="H36" s="128"/>
    </row>
    <row r="37" spans="1:8" ht="12.95" customHeight="1" thickBot="1">
      <c r="A37" s="201" t="s">
        <v>10</v>
      </c>
      <c r="B37" s="521"/>
      <c r="C37" s="531"/>
      <c r="D37" s="213">
        <v>-20</v>
      </c>
      <c r="E37" s="523"/>
      <c r="F37" s="214">
        <v>0</v>
      </c>
      <c r="G37" s="214"/>
      <c r="H37" s="128"/>
    </row>
    <row r="38" spans="1:8" ht="12.95" customHeight="1">
      <c r="A38" s="149" t="s">
        <v>75</v>
      </c>
      <c r="B38" s="89"/>
      <c r="C38" s="99"/>
      <c r="D38" s="69">
        <f>SUM(D30:D37)</f>
        <v>-203</v>
      </c>
      <c r="E38" s="96"/>
      <c r="F38" s="95">
        <f>SUM(F30:F37)</f>
        <v>-438</v>
      </c>
      <c r="G38" s="95"/>
      <c r="H38" s="128"/>
    </row>
    <row r="39" spans="1:8" ht="12.95" customHeight="1">
      <c r="A39" s="105" t="s">
        <v>81</v>
      </c>
      <c r="B39" s="50"/>
      <c r="C39" s="99"/>
      <c r="D39" s="69">
        <v>0</v>
      </c>
      <c r="E39" s="96"/>
      <c r="F39" s="95">
        <v>0</v>
      </c>
      <c r="G39" s="95"/>
      <c r="H39" s="128"/>
    </row>
    <row r="40" spans="1:8" ht="12.95" customHeight="1">
      <c r="A40" s="200" t="s">
        <v>76</v>
      </c>
      <c r="B40" s="101"/>
      <c r="C40" s="102"/>
      <c r="D40" s="72">
        <f>D38-D39</f>
        <v>-203</v>
      </c>
      <c r="E40" s="103"/>
      <c r="F40" s="104">
        <f>F38-F39</f>
        <v>-438</v>
      </c>
      <c r="G40" s="104"/>
      <c r="H40" s="128"/>
    </row>
    <row r="41" spans="1:8" ht="12.95" customHeight="1" thickBot="1">
      <c r="A41" s="532" t="s">
        <v>108</v>
      </c>
      <c r="B41" s="516"/>
      <c r="C41" s="517"/>
      <c r="D41" s="518">
        <v>1</v>
      </c>
      <c r="E41" s="519"/>
      <c r="F41" s="520">
        <v>0</v>
      </c>
      <c r="G41" s="520"/>
      <c r="H41" s="128"/>
    </row>
    <row r="42" spans="1:8" ht="12.95" customHeight="1" thickBot="1">
      <c r="A42" s="478" t="s">
        <v>212</v>
      </c>
      <c r="B42" s="533"/>
      <c r="C42" s="534"/>
      <c r="D42" s="535">
        <f>D18+D38+D26+D41</f>
        <v>59</v>
      </c>
      <c r="E42" s="536">
        <f>E18+E38+E26</f>
        <v>0</v>
      </c>
      <c r="F42" s="536">
        <f>F18+F38+F26+F41</f>
        <v>303</v>
      </c>
      <c r="G42" s="536"/>
      <c r="H42" s="128"/>
    </row>
    <row r="43" spans="1:8" ht="12.95" customHeight="1" thickBot="1">
      <c r="A43" s="478" t="s">
        <v>201</v>
      </c>
      <c r="B43" s="533"/>
      <c r="C43" s="537">
        <v>13</v>
      </c>
      <c r="D43" s="535">
        <v>1594</v>
      </c>
      <c r="E43" s="538"/>
      <c r="F43" s="536">
        <v>1291</v>
      </c>
      <c r="G43" s="536"/>
      <c r="H43" s="149"/>
    </row>
    <row r="44" spans="1:8" ht="12.95" customHeight="1" thickBot="1">
      <c r="A44" s="207" t="s">
        <v>202</v>
      </c>
      <c r="B44" s="525"/>
      <c r="C44" s="526">
        <v>13</v>
      </c>
      <c r="D44" s="210">
        <v>1653</v>
      </c>
      <c r="E44" s="530"/>
      <c r="F44" s="211">
        <f>SUM(F42:F43)</f>
        <v>1594</v>
      </c>
      <c r="G44" s="211"/>
      <c r="H44" s="128"/>
    </row>
    <row r="45" spans="1:8" ht="12.95" customHeight="1" thickTop="1">
      <c r="A45" s="149" t="s">
        <v>203</v>
      </c>
      <c r="B45" s="89"/>
      <c r="C45" s="85"/>
      <c r="D45" s="117"/>
      <c r="E45" s="94"/>
      <c r="F45" s="108"/>
      <c r="G45" s="108"/>
      <c r="H45" s="128"/>
    </row>
    <row r="46" spans="1:8" ht="12.95" customHeight="1">
      <c r="A46" s="105"/>
      <c r="B46" s="105" t="s">
        <v>13</v>
      </c>
      <c r="C46" s="85"/>
      <c r="D46" s="117"/>
      <c r="E46" s="94"/>
      <c r="F46" s="108"/>
      <c r="G46" s="108"/>
      <c r="H46" s="128"/>
    </row>
    <row r="47" spans="1:8" ht="12.95" customHeight="1">
      <c r="A47" s="105"/>
      <c r="B47" s="159" t="s">
        <v>14</v>
      </c>
      <c r="C47" s="85"/>
      <c r="D47" s="81">
        <v>426</v>
      </c>
      <c r="E47" s="94"/>
      <c r="F47" s="51">
        <v>462</v>
      </c>
      <c r="G47" s="51"/>
      <c r="H47" s="128"/>
    </row>
    <row r="48" spans="1:8" ht="12.95" customHeight="1">
      <c r="A48" s="105"/>
      <c r="B48" s="159" t="s">
        <v>15</v>
      </c>
      <c r="C48" s="85"/>
      <c r="D48" s="81">
        <v>17</v>
      </c>
      <c r="E48" s="94"/>
      <c r="F48" s="51">
        <v>13</v>
      </c>
      <c r="G48" s="51"/>
      <c r="H48" s="128"/>
    </row>
    <row r="49" spans="1:8" ht="12.95" customHeight="1">
      <c r="A49" s="105"/>
      <c r="B49" s="105" t="s">
        <v>16</v>
      </c>
      <c r="C49" s="85"/>
      <c r="D49" s="117"/>
      <c r="E49" s="94"/>
      <c r="F49" s="108"/>
      <c r="G49" s="108"/>
      <c r="H49" s="128"/>
    </row>
    <row r="50" spans="1:8" ht="12.95" customHeight="1">
      <c r="A50" s="105"/>
      <c r="B50" s="159" t="s">
        <v>14</v>
      </c>
      <c r="C50" s="85"/>
      <c r="D50" s="81">
        <v>29</v>
      </c>
      <c r="E50" s="94"/>
      <c r="F50" s="51">
        <v>39</v>
      </c>
      <c r="G50" s="51"/>
      <c r="H50" s="128"/>
    </row>
    <row r="51" spans="1:8" ht="12.95" customHeight="1" thickBot="1">
      <c r="A51" s="472"/>
      <c r="B51" s="527" t="s">
        <v>15</v>
      </c>
      <c r="C51" s="528"/>
      <c r="D51" s="529">
        <v>0</v>
      </c>
      <c r="E51" s="530"/>
      <c r="F51" s="530">
        <v>1</v>
      </c>
      <c r="G51" s="530"/>
      <c r="H51" s="128"/>
    </row>
    <row r="52" spans="1:8" s="139" customFormat="1" ht="22.7" customHeight="1" thickTop="1">
      <c r="A52" s="206" t="s">
        <v>91</v>
      </c>
      <c r="B52" s="593" t="s">
        <v>204</v>
      </c>
      <c r="C52" s="593"/>
      <c r="D52" s="593"/>
      <c r="E52" s="593"/>
      <c r="F52" s="593"/>
      <c r="H52" s="140"/>
    </row>
    <row r="53" spans="1:8" s="139" customFormat="1" ht="35.1" customHeight="1">
      <c r="A53" s="206" t="s">
        <v>109</v>
      </c>
      <c r="B53" s="593" t="s">
        <v>232</v>
      </c>
      <c r="C53" s="593"/>
      <c r="D53" s="593"/>
      <c r="E53" s="593"/>
      <c r="F53" s="593"/>
      <c r="H53" s="140"/>
    </row>
    <row r="54" spans="1:8" s="139" customFormat="1" ht="35.1" customHeight="1">
      <c r="A54" s="206" t="s">
        <v>110</v>
      </c>
      <c r="B54" s="593" t="s">
        <v>213</v>
      </c>
      <c r="C54" s="593"/>
      <c r="D54" s="593"/>
      <c r="E54" s="593"/>
      <c r="F54" s="593"/>
      <c r="H54" s="140"/>
    </row>
    <row r="55" spans="1:8" s="139" customFormat="1" ht="35.1" customHeight="1">
      <c r="A55" s="206" t="s">
        <v>111</v>
      </c>
      <c r="B55" s="590" t="s">
        <v>205</v>
      </c>
      <c r="C55" s="590"/>
      <c r="D55" s="590"/>
      <c r="E55" s="590"/>
      <c r="F55" s="590"/>
      <c r="H55" s="140"/>
    </row>
    <row r="56" spans="1:8" s="139" customFormat="1" ht="12.75" customHeight="1">
      <c r="A56" s="202"/>
      <c r="B56" s="141"/>
      <c r="C56" s="141"/>
      <c r="D56" s="141"/>
      <c r="E56" s="141"/>
      <c r="F56" s="141"/>
      <c r="G56" s="141"/>
      <c r="H56" s="140"/>
    </row>
    <row r="57" spans="1:8" ht="12.75" customHeight="1">
      <c r="A57" s="203" t="s">
        <v>197</v>
      </c>
      <c r="B57" s="86"/>
      <c r="C57" s="86"/>
      <c r="D57" s="86"/>
      <c r="E57" s="86"/>
      <c r="F57" s="86"/>
      <c r="G57" s="86"/>
    </row>
    <row r="58" spans="1:8" ht="15" customHeight="1">
      <c r="A58" s="91"/>
      <c r="B58" s="137"/>
      <c r="C58" s="137"/>
      <c r="D58" s="120"/>
      <c r="H58" s="128"/>
    </row>
  </sheetData>
  <mergeCells count="6">
    <mergeCell ref="B55:F55"/>
    <mergeCell ref="D4:F5"/>
    <mergeCell ref="A2:C2"/>
    <mergeCell ref="B52:F52"/>
    <mergeCell ref="B53:F53"/>
    <mergeCell ref="B54:F54"/>
  </mergeCells>
  <pageMargins left="0.70866141732283472" right="0.70866141732283472" top="0.74803149606299213" bottom="0.74803149606299213" header="0.31496062992125984" footer="0.31496062992125984"/>
  <pageSetup scale="84"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Quarterly</vt:lpstr>
      <vt:lpstr>P&amp;L 5Y</vt:lpstr>
      <vt:lpstr>BS 5Y</vt:lpstr>
      <vt:lpstr>P&amp;L</vt:lpstr>
      <vt:lpstr>Comprehensive Income</vt:lpstr>
      <vt:lpstr>Balance Sheet</vt:lpstr>
      <vt:lpstr>Changes in Equity</vt:lpstr>
      <vt:lpstr>Cash Flow</vt:lpstr>
      <vt:lpstr>'Balance Sheet'!Print_Area</vt:lpstr>
      <vt:lpstr>'BS 5Y'!Print_Area</vt:lpstr>
      <vt:lpstr>'Cash Flow'!Print_Area</vt:lpstr>
      <vt:lpstr>'Changes in Equity'!Print_Area</vt:lpstr>
      <vt:lpstr>'Comprehensive Income'!Print_Area</vt:lpstr>
      <vt:lpstr>'P&amp;L'!Print_Area</vt:lpstr>
      <vt:lpstr>'P&amp;L 5Y'!Print_Area</vt:lpstr>
      <vt:lpstr>Quarterly!Print_Area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Nathalie Hebert</cp:lastModifiedBy>
  <cp:lastPrinted>2025-01-31T15:19:16Z</cp:lastPrinted>
  <dcterms:created xsi:type="dcterms:W3CDTF">2015-04-28T15:30:46Z</dcterms:created>
  <dcterms:modified xsi:type="dcterms:W3CDTF">2025-02-05T23:51:46Z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